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<sst xmlns="http://schemas.openxmlformats.org/spreadsheetml/2006/main" count="982" uniqueCount="408">
  <si>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</si>
  <si>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</si>
  <si>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</si>
  <si>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</si>
  <si>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</si>
  <si>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</si>
  <si>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</si>
  <si>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</si>
  <si>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</si>
  <si>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</si>
  <si>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</si>
  <si>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</si>
  <si>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</si>
  <si>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</si>
  <si>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</si>
  <si>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</si>
  <si>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</si>
  <si>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</si>
  <si>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</si>
  <si>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</si>
  <si>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</si>
  <si>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</si>
  <si>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</si>
  <si>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</si>
  <si>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</si>
  <si>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16985847404	</t>
  </si>
  <si>
    <t>Ctrip</t>
  </si>
  <si>
    <t>正常</t>
  </si>
  <si>
    <t>[威斯敏斯特城]伦敦尊贵海德公园罗亚尔大酒店(Grand Royale London Hyde Park)(37200332)</t>
  </si>
  <si>
    <t>高级双人房&lt;不退款&gt;&lt;2人入住&gt;</t>
  </si>
  <si>
    <t>USD</t>
  </si>
  <si>
    <t>Brandon/Andrea</t>
  </si>
  <si>
    <t>CA5326220216USD</t>
  </si>
  <si>
    <t>未提现</t>
  </si>
  <si>
    <t>携程开票</t>
  </si>
  <si>
    <t xml:space="preserve">2340395	</t>
  </si>
  <si>
    <t xml:space="preserve">1870007756	</t>
  </si>
  <si>
    <t xml:space="preserve">17106902549	</t>
  </si>
  <si>
    <t>[科灵伍德]活水度假村及水疗中心(Living Water Resort and Spa)(37201406)</t>
  </si>
  <si>
    <t>豪华2张大床房&lt;不退款&gt;&lt;2人入住&gt;</t>
  </si>
  <si>
    <t>Febbrini/Jennifer</t>
  </si>
  <si>
    <t xml:space="preserve">2369784	</t>
  </si>
  <si>
    <t xml:space="preserve">462267	</t>
  </si>
  <si>
    <t xml:space="preserve">17130068734	</t>
  </si>
  <si>
    <t>[兰贝斯区]丽亭西敏桥酒店&amp;度假村(Park Plaza Westminster Bridge London)(37201215)</t>
  </si>
  <si>
    <t>高级双人房&lt;2人入住&gt;&lt;不退款&gt;&lt;早餐&gt;</t>
  </si>
  <si>
    <t>Sayed/Emma</t>
  </si>
  <si>
    <t xml:space="preserve">2376388	</t>
  </si>
  <si>
    <t xml:space="preserve">	</t>
  </si>
  <si>
    <t xml:space="preserve">17192909375	</t>
  </si>
  <si>
    <t>[Braga]阿托特尔德拉加酒店(de Braga by Artotel)(39585865)</t>
  </si>
  <si>
    <t>工作室25&lt;不退款&gt;&lt;2人入住&gt;</t>
  </si>
  <si>
    <t>Wajidi/Farid,Wajidi/Farid</t>
  </si>
  <si>
    <t xml:space="preserve">2397274	</t>
  </si>
  <si>
    <t xml:space="preserve">17200667630	</t>
  </si>
  <si>
    <t>[纽卡斯尔]佛蒙特酒店(The Vermont Hotel)(37213662)</t>
  </si>
  <si>
    <t>双人房&lt;不退款&gt;&lt;2人入住&gt;</t>
  </si>
  <si>
    <t>high/lewis</t>
  </si>
  <si>
    <t xml:space="preserve">RL27595001	</t>
  </si>
  <si>
    <t xml:space="preserve">17206762361	</t>
  </si>
  <si>
    <t>[底特律]底特律米高梅酒店(MGM Grand Detroit)(46883179)</t>
  </si>
  <si>
    <t>奢华特大床房&lt;不退款&gt;&lt;2人入住&gt;</t>
  </si>
  <si>
    <t>Hosn/Roger,Hosn/Zeinab</t>
  </si>
  <si>
    <t xml:space="preserve">2403670	</t>
  </si>
  <si>
    <t xml:space="preserve">897237318	</t>
  </si>
  <si>
    <t xml:space="preserve">17207731609	</t>
  </si>
  <si>
    <t>[尖竹汶]尖竹汶府纳塔度假村(Nata Resort)(48433630)</t>
  </si>
  <si>
    <t>标准双人房&lt;不退款&gt;&lt;2人入住&gt;</t>
  </si>
  <si>
    <t>Udomchai/Kantaphon,Udomchai/Kantaphon</t>
  </si>
  <si>
    <t xml:space="preserve">17225602497	</t>
  </si>
  <si>
    <t>[旧金山]旧金山和风酒店(Hotel Zephyr San Francisco)(37221079)</t>
  </si>
  <si>
    <t>入住时指定房型&lt;不退款&gt;&lt;2人入住&gt;</t>
  </si>
  <si>
    <t>Frost/Bret</t>
  </si>
  <si>
    <t xml:space="preserve">2407641	</t>
  </si>
  <si>
    <t xml:space="preserve">25840821	</t>
  </si>
  <si>
    <t xml:space="preserve">17258200234	</t>
  </si>
  <si>
    <t>[达沃斯]维多利亚图姆酒店(Turmhotel Victoria)(40052894)</t>
  </si>
  <si>
    <t>舒适双人间&lt;不退款&gt;&lt;2人入住&gt;</t>
  </si>
  <si>
    <t>Niklaus/Laura Giulia</t>
  </si>
  <si>
    <t xml:space="preserve">2410913	</t>
  </si>
  <si>
    <t xml:space="preserve">17263018048	</t>
  </si>
  <si>
    <t>[斯图加特]斯图加特多梅洛酒店(Dormero Hotel Stuttgart)(39047834)</t>
  </si>
  <si>
    <t>标准房&lt;不退款&gt;&lt;2人入住&gt;</t>
  </si>
  <si>
    <t>Reiter/Michael,Blass/Simone</t>
  </si>
  <si>
    <t xml:space="preserve">2411329	</t>
  </si>
  <si>
    <t xml:space="preserve">EXP-1887567194	</t>
  </si>
  <si>
    <t xml:space="preserve">17263395486	</t>
  </si>
  <si>
    <t>[伊斯坦布尔]绿色公园潘迪克酒店(The Green Park Pendik)(39034102)</t>
  </si>
  <si>
    <t>园景房&lt;早餐&gt;&lt;不退款&gt;&lt;2人入住&gt;</t>
  </si>
  <si>
    <t>KHAN/AWAIS,NAWAZ/TAHIBA</t>
  </si>
  <si>
    <t xml:space="preserve">2411408	</t>
  </si>
  <si>
    <t xml:space="preserve">103763964	</t>
  </si>
  <si>
    <t xml:space="preserve">17263825609	</t>
  </si>
  <si>
    <t>[安克雷奇]安克拉治湖滨酒店(The Lakefront Anchorage)(37244006)</t>
  </si>
  <si>
    <t>豪华客房, 1 张特大床&lt;不退款&gt;&lt;2人入住&gt;</t>
  </si>
  <si>
    <t>Hertell/Thomas</t>
  </si>
  <si>
    <t xml:space="preserve">2411540	</t>
  </si>
  <si>
    <t xml:space="preserve">4EE62B3RZ	</t>
  </si>
  <si>
    <t xml:space="preserve">17265827216	</t>
  </si>
  <si>
    <t>[马德里]马德里巴拉哈斯机场美利亚酒店(Melia Barajas)(37226809)</t>
  </si>
  <si>
    <t>酒店客房&lt;不退款&gt;&lt;2人入住&gt;</t>
  </si>
  <si>
    <t>RODRIGUEZ IGLESIAS/Alberto</t>
  </si>
  <si>
    <t xml:space="preserve">2411843	</t>
  </si>
  <si>
    <t xml:space="preserve">2200337247	</t>
  </si>
  <si>
    <t xml:space="preserve">17272541503	</t>
  </si>
  <si>
    <t>[伦敦德里]城市酒店(City Hotel)(37208949)</t>
  </si>
  <si>
    <t>doherty/caolan,gormley/nicole</t>
  </si>
  <si>
    <t xml:space="preserve">2412312	</t>
  </si>
  <si>
    <t xml:space="preserve">2152254	</t>
  </si>
  <si>
    <t xml:space="preserve">17279019075	</t>
  </si>
  <si>
    <t>[华盛顿]乔治敦瓦特盖特酒店(The Watergate Hotel Georgetown)(37201245)</t>
  </si>
  <si>
    <t>高级特大床房&lt;不退款&gt;&lt;2人入住&gt;</t>
  </si>
  <si>
    <t>Bischof/Alexander</t>
  </si>
  <si>
    <t xml:space="preserve">2412678	</t>
  </si>
  <si>
    <t xml:space="preserve">63717SC138958	</t>
  </si>
  <si>
    <t xml:space="preserve">17287403568	</t>
  </si>
  <si>
    <t>[弗拉格斯塔夫]NAU市区汽车旅馆(The L Motel Downtown/Nau Conference Center)(40055591)</t>
  </si>
  <si>
    <t>标准间1特大床&lt;不退款&gt;&lt;2人入住&gt;</t>
  </si>
  <si>
    <t>Ramisetti/Venkata Subbarayudu</t>
  </si>
  <si>
    <t xml:space="preserve">2413181	</t>
  </si>
  <si>
    <t xml:space="preserve">0604AAG142	</t>
  </si>
  <si>
    <t xml:space="preserve">17305894326	</t>
  </si>
  <si>
    <t>[曼谷]曼谷常青坊酒店 (SHA Plus+)(Evergreen Place Siam by UHG  (SHA Plus+))(40721594)</t>
  </si>
  <si>
    <t>标准大床房&lt;不退款&gt;&lt;2人入住&gt;</t>
  </si>
  <si>
    <t>Thuntiarmonpong/Wipa</t>
  </si>
  <si>
    <t xml:space="preserve">17313392984	</t>
  </si>
  <si>
    <t>[圣地亚哥]圣迭戈喜来登海滨酒店(Sheraton San Diego Hotel &amp; Marina)(39051741)</t>
  </si>
  <si>
    <t>塔楼滨海房（1张特大床，带阳台）&lt;不退款&gt;&lt;2人入住&gt;</t>
  </si>
  <si>
    <t>Ho/Kenny</t>
  </si>
  <si>
    <t xml:space="preserve">2415346	</t>
  </si>
  <si>
    <t xml:space="preserve">88452597	</t>
  </si>
  <si>
    <t>取消</t>
  </si>
  <si>
    <t xml:space="preserve">17325471030	</t>
  </si>
  <si>
    <t>[维克斯堡]战地旅馆(Motel 6-Vicksburg, MS)(40052664)</t>
  </si>
  <si>
    <t>标准间1特大床&lt;1&gt;&lt;不退款&gt;&lt;2人入住&gt;</t>
  </si>
  <si>
    <t>Robinson/Oliver</t>
  </si>
  <si>
    <t xml:space="preserve">2416301	</t>
  </si>
  <si>
    <t xml:space="preserve">JH3TG3FFA6	</t>
  </si>
  <si>
    <t xml:space="preserve">17329247649	</t>
  </si>
  <si>
    <t>[新加坡]新加坡皮克林宾乐雅臻选酒店 (Staycation Approved)(PARKROYAL COLLECTION Pickering, Singapore (Staycation Approved))(40721647)</t>
  </si>
  <si>
    <t>都市客房&lt;早餐&gt;&lt;不退款&gt;&lt;2人入住&gt;</t>
  </si>
  <si>
    <t>Chia/Reagen</t>
  </si>
  <si>
    <t xml:space="preserve">2417338	</t>
  </si>
  <si>
    <t xml:space="preserve">111584859	</t>
  </si>
  <si>
    <t xml:space="preserve">17335617236	</t>
  </si>
  <si>
    <t>[城南市]城南市葡萄酒店(Vine Hotel Seongnam)(44803457)</t>
  </si>
  <si>
    <t>豪华房&lt;不退款&gt;&lt;2人入住&gt;</t>
  </si>
  <si>
    <t>KIM/CHUL HONG</t>
  </si>
  <si>
    <t xml:space="preserve">2417745	</t>
  </si>
  <si>
    <t xml:space="preserve">17342048687	</t>
  </si>
  <si>
    <t>[吉隆坡]吉隆坡太平洋豪华酒店(Grand Pacific Hotel Kuala Lumpur)(40743730)</t>
  </si>
  <si>
    <t>高级房&lt;不退款&gt;&lt;2人入住&gt;</t>
  </si>
  <si>
    <t>SELVADURAI/VICKNESWARAN</t>
  </si>
  <si>
    <t xml:space="preserve">2418172	</t>
  </si>
  <si>
    <t xml:space="preserve">17343385418	</t>
  </si>
  <si>
    <t>[阿布扎比]阿布扎比艾美酒店(Le Meridien Abu Dhabi)(39035128)</t>
  </si>
  <si>
    <t>城景豪华双人房&lt;早餐&gt;&lt;不退款&gt;&lt;2人入住&gt;</t>
  </si>
  <si>
    <t>mehrez/Mariam</t>
  </si>
  <si>
    <t xml:space="preserve">17343469376	</t>
  </si>
  <si>
    <t>[怡保]怡保怡都大酒店(Paragon City Hotel Ipoh)(48317980)</t>
  </si>
  <si>
    <t>商务单间&lt;不退款&gt;&lt;2人入住&gt;</t>
  </si>
  <si>
    <t>Nazreen/Asrool</t>
  </si>
  <si>
    <t xml:space="preserve">17343517919	</t>
  </si>
  <si>
    <t>Wan Mustafa/Wan Norsyuhada,Wan Mustafa/Wan Norsyuhada</t>
  </si>
  <si>
    <t xml:space="preserve">17343578462	</t>
  </si>
  <si>
    <t>[奥斯陆]奥斯陆丽笙世嘉酒店(Radisson Blu Plaza Hotel, Oslo)(39047259)</t>
  </si>
  <si>
    <t>Demirbas/Deniz</t>
  </si>
  <si>
    <t xml:space="preserve">2418297	</t>
  </si>
  <si>
    <t xml:space="preserve">17343682012	</t>
  </si>
  <si>
    <t>[迪拜]迪拜希尔顿逸林酒店 - 商务湾(DoubleTree by Hilton Dubai - Business Bay)(37257363)</t>
  </si>
  <si>
    <t>高级特大床房&lt;2人入住&gt;&lt;不退款&gt;&lt;早餐&gt;</t>
  </si>
  <si>
    <t>FU/LEI,PYRIAKOVA/KAROLINA</t>
  </si>
  <si>
    <t xml:space="preserve">2418308	</t>
  </si>
  <si>
    <t xml:space="preserve">17343963786	</t>
  </si>
  <si>
    <t>[巴黎]馨乐庭巴黎埃菲尔铁塔酒店(Citadines Tour Eiffel Paris)(37218988)</t>
  </si>
  <si>
    <t>一室房&lt;不退款&gt;&lt;2人入住&gt;</t>
  </si>
  <si>
    <t>PERKASA/BARA</t>
  </si>
  <si>
    <t xml:space="preserve">2418345	</t>
  </si>
  <si>
    <t xml:space="preserve">17344716718	</t>
  </si>
  <si>
    <t>[黑泽尔伍德]圣路易斯 - 机场 - 北林德堡家乡开放式客房红屋顶酒店(HomeTowne Studios by Red Roof St. Louis - Airport/ N Lindbergh)(40022211)</t>
  </si>
  <si>
    <t>1号工作室大床&lt;不退款&gt;&lt;2人入住&gt;</t>
  </si>
  <si>
    <t>Messing/William</t>
  </si>
  <si>
    <t xml:space="preserve">1025-216356	</t>
  </si>
  <si>
    <t xml:space="preserve">17345353858	</t>
  </si>
  <si>
    <t>[西考克斯]梅多兰兹广场酒店(Meadowlands Plaza Hotel)(46883235)</t>
  </si>
  <si>
    <t>2张大床房&lt;不退款&gt;&lt;2人入住&gt;</t>
  </si>
  <si>
    <t>Torres/Ramon E</t>
  </si>
  <si>
    <t xml:space="preserve">369000C804480	</t>
  </si>
  <si>
    <t xml:space="preserve">16986261341	</t>
  </si>
  <si>
    <t>退单</t>
  </si>
  <si>
    <t>[劳德代尔堡]河畔酒店(Riverside Hotel)(37226901)</t>
  </si>
  <si>
    <t>塔楼行政特大床房带阳台&lt;不退款&gt;&lt;2人入住&gt;</t>
  </si>
  <si>
    <t>Butt/Denease</t>
  </si>
  <si>
    <t xml:space="preserve">2340538	</t>
  </si>
  <si>
    <t xml:space="preserve">708003	</t>
  </si>
  <si>
    <t>，</t>
  </si>
  <si>
    <t>2.16  可退300元</t>
  </si>
  <si>
    <t>A220216104859481</t>
  </si>
  <si>
    <t>USD / HKD 当前参考汇率: 7.80142</t>
  </si>
  <si>
    <t>总计： 3816 USD/
29770.22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</si>
  <si>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</si>
  <si>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</si>
  <si>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</si>
  <si>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</si>
  <si>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</si>
  <si>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</si>
  <si>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</si>
  <si>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</si>
  <si>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</si>
  <si>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</si>
  <si>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</si>
  <si>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</si>
  <si>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</si>
  <si>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</si>
  <si>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</si>
  <si>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</si>
  <si>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</si>
  <si>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2022-02-12</t>
  </si>
  <si>
    <t>2418469</t>
  </si>
  <si>
    <t>梅多兰兹广场酒店</t>
  </si>
  <si>
    <t>Torres Ramon E</t>
  </si>
  <si>
    <t>2022-02-13</t>
  </si>
  <si>
    <t>退房日周结</t>
  </si>
  <si>
    <t>872.40</t>
  </si>
  <si>
    <t>137.00</t>
  </si>
  <si>
    <t>0</t>
  </si>
  <si>
    <t>0.00</t>
  </si>
  <si>
    <t>携程盛景国际直连</t>
  </si>
  <si>
    <t>2022-02-12 22:31:25</t>
  </si>
  <si>
    <t>否</t>
  </si>
  <si>
    <t>汇智国际旅游发展有限公司</t>
  </si>
  <si>
    <t>直连</t>
  </si>
  <si>
    <t>2418412</t>
  </si>
  <si>
    <t>圣路易斯机场 - 北林德堡霍姆汤开放式公寓酒店</t>
  </si>
  <si>
    <t>Messing William</t>
  </si>
  <si>
    <t>413.91</t>
  </si>
  <si>
    <t>65.00</t>
  </si>
  <si>
    <t>2022-02-12 20:17:23</t>
  </si>
  <si>
    <t>2418308</t>
  </si>
  <si>
    <t>迪拜希尔顿逸林酒店-商业港</t>
  </si>
  <si>
    <t>FU LEI,PYRIAKOVA KAROLINA</t>
  </si>
  <si>
    <t>1254.48</t>
  </si>
  <si>
    <t>197.00</t>
  </si>
  <si>
    <t>2022-02-12 16:19:35</t>
  </si>
  <si>
    <t>2418297</t>
  </si>
  <si>
    <t>奥斯陆丽笙世嘉酒店</t>
  </si>
  <si>
    <t>Demirbas Deniz</t>
  </si>
  <si>
    <t>1158.96</t>
  </si>
  <si>
    <t>182.00</t>
  </si>
  <si>
    <t>2022-02-12 16:02:08</t>
  </si>
  <si>
    <t>2418285</t>
  </si>
  <si>
    <t>百丽宫大酒店</t>
  </si>
  <si>
    <t>Wan Mustafa Wan Norsyuhada,Wan Mustafa Wan Norsyuhada</t>
  </si>
  <si>
    <t>127.36</t>
  </si>
  <si>
    <t>20.00</t>
  </si>
  <si>
    <t>2022-02-12 15:54:01</t>
  </si>
  <si>
    <t>2418279</t>
  </si>
  <si>
    <t>Nazreen Asrool</t>
  </si>
  <si>
    <t>159.20</t>
  </si>
  <si>
    <t>25.00</t>
  </si>
  <si>
    <t>2022-02-12 15:29:38</t>
  </si>
  <si>
    <t>2418271</t>
  </si>
  <si>
    <t>阿布扎比艾美假村酒店</t>
  </si>
  <si>
    <t>mehrez Mariam</t>
  </si>
  <si>
    <t>770.52</t>
  </si>
  <si>
    <t>121.00</t>
  </si>
  <si>
    <t>2022-02-12 15:09:03</t>
  </si>
  <si>
    <t>2418172</t>
  </si>
  <si>
    <t>吉隆坡太平洋豪华酒店</t>
  </si>
  <si>
    <t>SELVADURAI VICKNESWARAN</t>
  </si>
  <si>
    <t>89.15</t>
  </si>
  <si>
    <t>14.00</t>
  </si>
  <si>
    <t>2022-02-12 11:18:31</t>
  </si>
  <si>
    <t>2022-02-11</t>
  </si>
  <si>
    <t>2417745</t>
  </si>
  <si>
    <t>藤城南酒店</t>
  </si>
  <si>
    <t>KIM CHUL HONG</t>
  </si>
  <si>
    <t>496.70</t>
  </si>
  <si>
    <t>78.00</t>
  </si>
  <si>
    <t>2022-02-11 16:56:24</t>
  </si>
  <si>
    <t>2417338</t>
  </si>
  <si>
    <t>新加坡皮克林宾乐雅臻选酒店 (Staycation Approved)</t>
  </si>
  <si>
    <t>Chia Reagen</t>
  </si>
  <si>
    <t>1779.02</t>
  </si>
  <si>
    <t>279.00</t>
  </si>
  <si>
    <t>2022-02-11 00:27:59</t>
  </si>
  <si>
    <t>2022-02-10</t>
  </si>
  <si>
    <t>2416301</t>
  </si>
  <si>
    <t>密西西比维克斯堡 6 号汽车旅馆</t>
  </si>
  <si>
    <t>Robinson Oliver</t>
  </si>
  <si>
    <t>267.81</t>
  </si>
  <si>
    <t>42.00</t>
  </si>
  <si>
    <t>2022-02-10 10:22:12</t>
  </si>
  <si>
    <t>2022-02-09</t>
  </si>
  <si>
    <t>2415346</t>
  </si>
  <si>
    <t>圣迭戈喜来登海滨酒店</t>
  </si>
  <si>
    <t>Ho Kenny</t>
  </si>
  <si>
    <t>1084.60</t>
  </si>
  <si>
    <t>170.00</t>
  </si>
  <si>
    <t>2022-02-09 02:28:58</t>
  </si>
  <si>
    <t>2022-02-05</t>
  </si>
  <si>
    <t>2413181</t>
  </si>
  <si>
    <t>L 汽车旅馆</t>
  </si>
  <si>
    <t>Ramisetti Venkata Subbarayudu</t>
  </si>
  <si>
    <t>427.02</t>
  </si>
  <si>
    <t>67.00</t>
  </si>
  <si>
    <t>2022-02-05 09:43:41</t>
  </si>
  <si>
    <t>2022-02-03</t>
  </si>
  <si>
    <t>2412678</t>
  </si>
  <si>
    <t>华盛顿水门酒店</t>
  </si>
  <si>
    <t>Bischof Alexander</t>
  </si>
  <si>
    <t>1389.40</t>
  </si>
  <si>
    <t>218.00</t>
  </si>
  <si>
    <t>2022-02-03 22:43:09</t>
  </si>
  <si>
    <t>2412312</t>
  </si>
  <si>
    <t>城市酒店</t>
  </si>
  <si>
    <t>doherty caolan,gormley nicole</t>
  </si>
  <si>
    <t>1121.72</t>
  </si>
  <si>
    <t>176.00</t>
  </si>
  <si>
    <t>2022-02-03 06:18:37</t>
  </si>
  <si>
    <t>2022-02-02</t>
  </si>
  <si>
    <t>2411843</t>
  </si>
  <si>
    <t>巴拉哈斯美利亚酒店</t>
  </si>
  <si>
    <t>RODRIGUEZ IGLESIAS Alberto</t>
  </si>
  <si>
    <t>573.61</t>
  </si>
  <si>
    <t>90.00</t>
  </si>
  <si>
    <t>2022-02-02 05:03:03</t>
  </si>
  <si>
    <t>2022-02-01</t>
  </si>
  <si>
    <t>2411540</t>
  </si>
  <si>
    <t>安克雷奇湖畔酒店</t>
  </si>
  <si>
    <t>Hertell Thomas</t>
  </si>
  <si>
    <t>834.92</t>
  </si>
  <si>
    <t>131.00</t>
  </si>
  <si>
    <t>2022-02-01 10:18:21</t>
  </si>
  <si>
    <t>2022-01-31</t>
  </si>
  <si>
    <t>2411408</t>
  </si>
  <si>
    <t>绿色公园潘迪克酒店</t>
  </si>
  <si>
    <t>KHAN AWAIS,NAWAZ TAHIBA</t>
  </si>
  <si>
    <t>599.10</t>
  </si>
  <si>
    <t>94.00</t>
  </si>
  <si>
    <t>2022-01-31 23:21:50</t>
  </si>
  <si>
    <t>2411329</t>
  </si>
  <si>
    <t>多梅洛斯图加特酒店</t>
  </si>
  <si>
    <t>Reiter Michael,Blass Simone</t>
  </si>
  <si>
    <t>509.87</t>
  </si>
  <si>
    <t>80.00</t>
  </si>
  <si>
    <t>2022-01-31 18:49:38</t>
  </si>
  <si>
    <t>2022-01-30</t>
  </si>
  <si>
    <t>2410913</t>
  </si>
  <si>
    <t>维多利亚托姆酒店</t>
  </si>
  <si>
    <t>Niklaus Laura Giulia</t>
  </si>
  <si>
    <t>1593.35</t>
  </si>
  <si>
    <t>250.00</t>
  </si>
  <si>
    <t>2022-01-30 18:34:07</t>
  </si>
  <si>
    <t>2022-01-24</t>
  </si>
  <si>
    <t>2407641</t>
  </si>
  <si>
    <t>旧金山和风酒店</t>
  </si>
  <si>
    <t>Frost Bret</t>
  </si>
  <si>
    <t>2022-01-24 10:27:36</t>
  </si>
  <si>
    <t>2022-01-21</t>
  </si>
  <si>
    <t>2404118</t>
  </si>
  <si>
    <t>尖竹汶府纳塔度假村</t>
  </si>
  <si>
    <t>Udomchai Kantaphon,Udomchai Kantaphon</t>
  </si>
  <si>
    <t>140.21</t>
  </si>
  <si>
    <t>22.00</t>
  </si>
  <si>
    <t>2022-01-21 11:53:11</t>
  </si>
  <si>
    <t>2022-01-20</t>
  </si>
  <si>
    <t>2403670</t>
  </si>
  <si>
    <t>底特律米高梅酒店</t>
  </si>
  <si>
    <t>Hosn Roger,Hosn Zeinab</t>
  </si>
  <si>
    <t>2415.52</t>
  </si>
  <si>
    <t>379.00</t>
  </si>
  <si>
    <t>2022-01-20 23:15:11</t>
  </si>
  <si>
    <t>2022-01-19</t>
  </si>
  <si>
    <t>2400843</t>
  </si>
  <si>
    <t>佛蒙特酒店</t>
  </si>
  <si>
    <t>high lewis</t>
  </si>
  <si>
    <t>1223.69</t>
  </si>
  <si>
    <t>192.00</t>
  </si>
  <si>
    <t>2022-01-19 19:26:07</t>
  </si>
  <si>
    <t>2022-01-17</t>
  </si>
  <si>
    <t>2397274</t>
  </si>
  <si>
    <t>阿托特尔德拉加酒店</t>
  </si>
  <si>
    <t>Wajidi Farid,Wajidi Farid</t>
  </si>
  <si>
    <t>433.39</t>
  </si>
  <si>
    <t>68.00</t>
  </si>
  <si>
    <t>2022-01-17 21:57:18</t>
  </si>
  <si>
    <t>2022-01-06</t>
  </si>
  <si>
    <t>2376388</t>
  </si>
  <si>
    <t>丽亭西敏桥酒店&amp;度假村</t>
  </si>
  <si>
    <t>Sayed Emma</t>
  </si>
  <si>
    <t>1524.70</t>
  </si>
  <si>
    <t>239.00</t>
  </si>
  <si>
    <t>2022-01-06 20:25:58</t>
  </si>
  <si>
    <t>2022-01-02</t>
  </si>
  <si>
    <t>2369784</t>
  </si>
  <si>
    <t>心旷神怡度假酒店</t>
  </si>
  <si>
    <t>Febbrini Jennifer</t>
  </si>
  <si>
    <t>3229.54</t>
  </si>
  <si>
    <t>507.00</t>
  </si>
  <si>
    <t>2022-01-02 23:10:45</t>
  </si>
  <si>
    <t>2021-12-14</t>
  </si>
  <si>
    <t>2340395</t>
  </si>
  <si>
    <t>伦敦尊贵海德公园罗亚尔大酒店</t>
  </si>
  <si>
    <t>Brandon Andrea</t>
  </si>
  <si>
    <t>618.98</t>
  </si>
  <si>
    <t>97.00</t>
  </si>
  <si>
    <t>2021-12-14 21:10:59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</si>
</sst>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" borderId="1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44604</v>
      </c>
      <c r="G2" s="6">
        <v>44605</v>
      </c>
      <c r="H2" s="4">
        <v>1</v>
      </c>
      <c r="I2" s="4">
        <v>1</v>
      </c>
      <c r="J2" s="4">
        <v>1</v>
      </c>
      <c r="K2" s="4" t="s">
        <v>30</v>
      </c>
      <c r="L2" s="4">
        <v>97</v>
      </c>
      <c r="M2" s="4">
        <v>97</v>
      </c>
      <c r="N2" s="4" t="s">
        <v>31</v>
      </c>
      <c r="O2" s="4" t="s">
        <v>32</v>
      </c>
      <c r="P2" s="4" t="s">
        <v>33</v>
      </c>
      <c r="Q2" s="4">
        <v>0</v>
      </c>
      <c r="R2" s="7">
        <v>44544</v>
      </c>
      <c r="S2" s="6">
        <v>44608</v>
      </c>
      <c r="T2" s="4" t="s">
        <v>34</v>
      </c>
      <c r="U2" s="4">
        <v>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44603</v>
      </c>
      <c r="G3" s="6">
        <v>44605</v>
      </c>
      <c r="H3" s="4">
        <v>1</v>
      </c>
      <c r="I3" s="4">
        <v>2</v>
      </c>
      <c r="J3" s="4">
        <v>2</v>
      </c>
      <c r="K3" s="4" t="s">
        <v>30</v>
      </c>
      <c r="L3" s="4">
        <v>507</v>
      </c>
      <c r="M3" s="4">
        <v>507</v>
      </c>
      <c r="N3" s="4" t="s">
        <v>40</v>
      </c>
      <c r="O3" s="4" t="s">
        <v>32</v>
      </c>
      <c r="P3" s="4" t="s">
        <v>33</v>
      </c>
      <c r="Q3" s="4">
        <v>0</v>
      </c>
      <c r="R3" s="7">
        <v>44563</v>
      </c>
      <c r="S3" s="6">
        <v>44608</v>
      </c>
      <c r="T3" s="4" t="s">
        <v>34</v>
      </c>
      <c r="U3" s="4">
        <v>507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44604</v>
      </c>
      <c r="G4" s="6">
        <v>44605</v>
      </c>
      <c r="H4" s="4">
        <v>1</v>
      </c>
      <c r="I4" s="4">
        <v>1</v>
      </c>
      <c r="J4" s="4">
        <v>1</v>
      </c>
      <c r="K4" s="4" t="s">
        <v>30</v>
      </c>
      <c r="L4" s="4">
        <v>239</v>
      </c>
      <c r="M4" s="4">
        <v>239</v>
      </c>
      <c r="N4" s="4" t="s">
        <v>46</v>
      </c>
      <c r="O4" s="4" t="s">
        <v>32</v>
      </c>
      <c r="P4" s="4" t="s">
        <v>33</v>
      </c>
      <c r="Q4" s="4">
        <v>0</v>
      </c>
      <c r="R4" s="7">
        <v>44567</v>
      </c>
      <c r="S4" s="6">
        <v>44608</v>
      </c>
      <c r="T4" s="4" t="s">
        <v>34</v>
      </c>
      <c r="U4" s="4">
        <v>239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44603</v>
      </c>
      <c r="G5" s="6">
        <v>44605</v>
      </c>
      <c r="H5" s="4">
        <v>1</v>
      </c>
      <c r="I5" s="4">
        <v>2</v>
      </c>
      <c r="J5" s="4">
        <v>2</v>
      </c>
      <c r="K5" s="4" t="s">
        <v>30</v>
      </c>
      <c r="L5" s="4">
        <v>68</v>
      </c>
      <c r="M5" s="4">
        <v>68</v>
      </c>
      <c r="N5" s="4" t="s">
        <v>52</v>
      </c>
      <c r="O5" s="4" t="s">
        <v>32</v>
      </c>
      <c r="P5" s="4" t="s">
        <v>33</v>
      </c>
      <c r="Q5" s="4">
        <v>0</v>
      </c>
      <c r="R5" s="7">
        <v>44578</v>
      </c>
      <c r="S5" s="6">
        <v>44608</v>
      </c>
      <c r="T5" s="4" t="s">
        <v>34</v>
      </c>
      <c r="U5" s="4">
        <v>68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44604</v>
      </c>
      <c r="G6" s="6">
        <v>44605</v>
      </c>
      <c r="H6" s="4">
        <v>1</v>
      </c>
      <c r="I6" s="4">
        <v>1</v>
      </c>
      <c r="J6" s="4">
        <v>1</v>
      </c>
      <c r="K6" s="4" t="s">
        <v>30</v>
      </c>
      <c r="L6" s="4">
        <v>192</v>
      </c>
      <c r="M6" s="4">
        <v>192</v>
      </c>
      <c r="N6" s="4" t="s">
        <v>57</v>
      </c>
      <c r="O6" s="4" t="s">
        <v>32</v>
      </c>
      <c r="P6" s="4" t="s">
        <v>33</v>
      </c>
      <c r="Q6" s="4">
        <v>0</v>
      </c>
      <c r="R6" s="7">
        <v>44580</v>
      </c>
      <c r="S6" s="6">
        <v>44608</v>
      </c>
      <c r="T6" s="4" t="s">
        <v>34</v>
      </c>
      <c r="U6" s="4">
        <v>192</v>
      </c>
      <c r="V6" s="4">
        <v>0</v>
      </c>
      <c r="W6" s="4">
        <v>0</v>
      </c>
      <c r="X6" s="4" t="s">
        <v>48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44604</v>
      </c>
      <c r="G7" s="6">
        <v>44605</v>
      </c>
      <c r="H7" s="4">
        <v>1</v>
      </c>
      <c r="I7" s="4">
        <v>1</v>
      </c>
      <c r="J7" s="4">
        <v>1</v>
      </c>
      <c r="K7" s="4" t="s">
        <v>30</v>
      </c>
      <c r="L7" s="4">
        <v>379</v>
      </c>
      <c r="M7" s="4">
        <v>379</v>
      </c>
      <c r="N7" s="4" t="s">
        <v>62</v>
      </c>
      <c r="O7" s="4" t="s">
        <v>32</v>
      </c>
      <c r="P7" s="4" t="s">
        <v>33</v>
      </c>
      <c r="Q7" s="4">
        <v>0</v>
      </c>
      <c r="R7" s="7">
        <v>44581</v>
      </c>
      <c r="S7" s="6">
        <v>44608</v>
      </c>
      <c r="T7" s="4" t="s">
        <v>34</v>
      </c>
      <c r="U7" s="4">
        <v>379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44604</v>
      </c>
      <c r="G8" s="6">
        <v>44605</v>
      </c>
      <c r="H8" s="4">
        <v>1</v>
      </c>
      <c r="I8" s="4">
        <v>1</v>
      </c>
      <c r="J8" s="4">
        <v>1</v>
      </c>
      <c r="K8" s="4" t="s">
        <v>30</v>
      </c>
      <c r="L8" s="4">
        <v>22</v>
      </c>
      <c r="M8" s="4">
        <v>22</v>
      </c>
      <c r="N8" s="4" t="s">
        <v>68</v>
      </c>
      <c r="O8" s="4" t="s">
        <v>32</v>
      </c>
      <c r="P8" s="4" t="s">
        <v>33</v>
      </c>
      <c r="Q8" s="4">
        <v>0</v>
      </c>
      <c r="R8" s="7">
        <v>44582</v>
      </c>
      <c r="S8" s="6">
        <v>44608</v>
      </c>
      <c r="T8" s="4" t="s">
        <v>34</v>
      </c>
      <c r="U8" s="4">
        <v>22</v>
      </c>
      <c r="V8" s="4">
        <v>0</v>
      </c>
      <c r="W8" s="4">
        <v>0</v>
      </c>
      <c r="X8" s="4" t="s">
        <v>48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44604</v>
      </c>
      <c r="G9" s="6">
        <v>44605</v>
      </c>
      <c r="H9" s="4">
        <v>1</v>
      </c>
      <c r="I9" s="4">
        <v>1</v>
      </c>
      <c r="J9" s="4">
        <v>1</v>
      </c>
      <c r="K9" s="4" t="s">
        <v>30</v>
      </c>
      <c r="L9" s="4">
        <v>176</v>
      </c>
      <c r="M9" s="4">
        <v>176</v>
      </c>
      <c r="N9" s="4" t="s">
        <v>72</v>
      </c>
      <c r="O9" s="4" t="s">
        <v>32</v>
      </c>
      <c r="P9" s="4" t="s">
        <v>33</v>
      </c>
      <c r="Q9" s="4">
        <v>0</v>
      </c>
      <c r="R9" s="7">
        <v>44585</v>
      </c>
      <c r="S9" s="6">
        <v>44608</v>
      </c>
      <c r="T9" s="4" t="s">
        <v>34</v>
      </c>
      <c r="U9" s="4">
        <v>176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44604</v>
      </c>
      <c r="G10" s="6">
        <v>44605</v>
      </c>
      <c r="H10" s="4">
        <v>1</v>
      </c>
      <c r="I10" s="4">
        <v>1</v>
      </c>
      <c r="J10" s="4">
        <v>1</v>
      </c>
      <c r="K10" s="4" t="s">
        <v>30</v>
      </c>
      <c r="L10" s="4">
        <v>250</v>
      </c>
      <c r="M10" s="4">
        <v>250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44591</v>
      </c>
      <c r="S10" s="6">
        <v>44608</v>
      </c>
      <c r="T10" s="4" t="s">
        <v>34</v>
      </c>
      <c r="U10" s="4">
        <v>250</v>
      </c>
      <c r="V10" s="4">
        <v>0</v>
      </c>
      <c r="W10" s="4">
        <v>0</v>
      </c>
      <c r="X10" s="4" t="s">
        <v>79</v>
      </c>
      <c r="Y10" s="4" t="s">
        <v>48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44604</v>
      </c>
      <c r="G11" s="6">
        <v>44605</v>
      </c>
      <c r="H11" s="4">
        <v>1</v>
      </c>
      <c r="I11" s="4">
        <v>1</v>
      </c>
      <c r="J11" s="4">
        <v>1</v>
      </c>
      <c r="K11" s="4" t="s">
        <v>30</v>
      </c>
      <c r="L11" s="4">
        <v>80</v>
      </c>
      <c r="M11" s="4">
        <v>80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44592</v>
      </c>
      <c r="S11" s="6">
        <v>44608</v>
      </c>
      <c r="T11" s="4" t="s">
        <v>34</v>
      </c>
      <c r="U11" s="4">
        <v>80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44603</v>
      </c>
      <c r="G12" s="6">
        <v>44605</v>
      </c>
      <c r="H12" s="4">
        <v>1</v>
      </c>
      <c r="I12" s="4">
        <v>2</v>
      </c>
      <c r="J12" s="4">
        <v>2</v>
      </c>
      <c r="K12" s="4" t="s">
        <v>30</v>
      </c>
      <c r="L12" s="4">
        <v>94</v>
      </c>
      <c r="M12" s="4">
        <v>94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44592</v>
      </c>
      <c r="S12" s="6">
        <v>44608</v>
      </c>
      <c r="T12" s="4" t="s">
        <v>34</v>
      </c>
      <c r="U12" s="4">
        <v>94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44604</v>
      </c>
      <c r="G13" s="6">
        <v>44605</v>
      </c>
      <c r="H13" s="4">
        <v>1</v>
      </c>
      <c r="I13" s="4">
        <v>1</v>
      </c>
      <c r="J13" s="4">
        <v>1</v>
      </c>
      <c r="K13" s="4" t="s">
        <v>30</v>
      </c>
      <c r="L13" s="4">
        <v>131</v>
      </c>
      <c r="M13" s="4">
        <v>131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44593</v>
      </c>
      <c r="S13" s="6">
        <v>44608</v>
      </c>
      <c r="T13" s="4" t="s">
        <v>34</v>
      </c>
      <c r="U13" s="4">
        <v>131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44604</v>
      </c>
      <c r="G14" s="6">
        <v>44605</v>
      </c>
      <c r="H14" s="4">
        <v>1</v>
      </c>
      <c r="I14" s="4">
        <v>1</v>
      </c>
      <c r="J14" s="4">
        <v>1</v>
      </c>
      <c r="K14" s="4" t="s">
        <v>30</v>
      </c>
      <c r="L14" s="4">
        <v>90</v>
      </c>
      <c r="M14" s="4">
        <v>90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44594</v>
      </c>
      <c r="S14" s="6">
        <v>44608</v>
      </c>
      <c r="T14" s="4" t="s">
        <v>34</v>
      </c>
      <c r="U14" s="4">
        <v>90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67</v>
      </c>
      <c r="F15" s="6">
        <v>44604</v>
      </c>
      <c r="G15" s="6">
        <v>44605</v>
      </c>
      <c r="H15" s="4">
        <v>1</v>
      </c>
      <c r="I15" s="4">
        <v>1</v>
      </c>
      <c r="J15" s="4">
        <v>1</v>
      </c>
      <c r="K15" s="4" t="s">
        <v>30</v>
      </c>
      <c r="L15" s="4">
        <v>176</v>
      </c>
      <c r="M15" s="4">
        <v>176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44595</v>
      </c>
      <c r="S15" s="6">
        <v>44608</v>
      </c>
      <c r="T15" s="4" t="s">
        <v>34</v>
      </c>
      <c r="U15" s="4">
        <v>176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44604</v>
      </c>
      <c r="G16" s="6">
        <v>44605</v>
      </c>
      <c r="H16" s="4">
        <v>1</v>
      </c>
      <c r="I16" s="4">
        <v>1</v>
      </c>
      <c r="J16" s="4">
        <v>1</v>
      </c>
      <c r="K16" s="4" t="s">
        <v>30</v>
      </c>
      <c r="L16" s="4">
        <v>218</v>
      </c>
      <c r="M16" s="4">
        <v>218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44595</v>
      </c>
      <c r="S16" s="6">
        <v>44608</v>
      </c>
      <c r="T16" s="4" t="s">
        <v>34</v>
      </c>
      <c r="U16" s="4">
        <v>218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44604</v>
      </c>
      <c r="G17" s="6">
        <v>44605</v>
      </c>
      <c r="H17" s="4">
        <v>1</v>
      </c>
      <c r="I17" s="4">
        <v>1</v>
      </c>
      <c r="J17" s="4">
        <v>1</v>
      </c>
      <c r="K17" s="4" t="s">
        <v>30</v>
      </c>
      <c r="L17" s="4">
        <v>67</v>
      </c>
      <c r="M17" s="4">
        <v>67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44597</v>
      </c>
      <c r="S17" s="6">
        <v>44608</v>
      </c>
      <c r="T17" s="4" t="s">
        <v>34</v>
      </c>
      <c r="U17" s="4">
        <v>67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44604</v>
      </c>
      <c r="G18" s="6">
        <v>44605</v>
      </c>
      <c r="H18" s="4">
        <v>1</v>
      </c>
      <c r="I18" s="4">
        <v>1</v>
      </c>
      <c r="J18" s="4">
        <v>1</v>
      </c>
      <c r="K18" s="4" t="s">
        <v>30</v>
      </c>
      <c r="L18" s="4">
        <v>23</v>
      </c>
      <c r="M18" s="4">
        <v>23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44599</v>
      </c>
      <c r="S18" s="6">
        <v>44608</v>
      </c>
      <c r="T18" s="4" t="s">
        <v>34</v>
      </c>
      <c r="U18" s="4">
        <v>23</v>
      </c>
      <c r="V18" s="4">
        <v>0</v>
      </c>
      <c r="W18" s="4">
        <v>0</v>
      </c>
      <c r="X18" s="4" t="s">
        <v>48</v>
      </c>
      <c r="Y18" s="4" t="s">
        <v>48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44604</v>
      </c>
      <c r="G19" s="6">
        <v>44605</v>
      </c>
      <c r="H19" s="4">
        <v>1</v>
      </c>
      <c r="I19" s="4">
        <v>1</v>
      </c>
      <c r="J19" s="4">
        <v>1</v>
      </c>
      <c r="K19" s="4" t="s">
        <v>30</v>
      </c>
      <c r="L19" s="4">
        <v>170</v>
      </c>
      <c r="M19" s="4">
        <v>170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44601</v>
      </c>
      <c r="S19" s="6">
        <v>44608</v>
      </c>
      <c r="T19" s="4" t="s">
        <v>34</v>
      </c>
      <c r="U19" s="4">
        <v>170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121</v>
      </c>
      <c r="B20" s="4" t="s">
        <v>26</v>
      </c>
      <c r="C20" s="4" t="s">
        <v>131</v>
      </c>
      <c r="D20" s="4" t="s">
        <v>122</v>
      </c>
      <c r="E20" s="4" t="s">
        <v>123</v>
      </c>
      <c r="F20" s="6">
        <v>44604</v>
      </c>
      <c r="G20" s="6">
        <v>44605</v>
      </c>
      <c r="H20" s="4">
        <v>1</v>
      </c>
      <c r="I20" s="4">
        <v>1</v>
      </c>
      <c r="J20" s="4">
        <v>1</v>
      </c>
      <c r="K20" s="4" t="s">
        <v>30</v>
      </c>
      <c r="L20" s="4">
        <v>-23</v>
      </c>
      <c r="M20" s="4">
        <v>-23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44599</v>
      </c>
      <c r="S20" s="6">
        <v>44608</v>
      </c>
      <c r="T20" s="4" t="s">
        <v>34</v>
      </c>
      <c r="U20" s="4">
        <v>-23</v>
      </c>
      <c r="V20" s="4">
        <v>0</v>
      </c>
      <c r="W20" s="4">
        <v>0</v>
      </c>
      <c r="X20" s="4" t="s">
        <v>48</v>
      </c>
      <c r="Y20" s="4" t="s">
        <v>48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44604</v>
      </c>
      <c r="G21" s="6">
        <v>44605</v>
      </c>
      <c r="H21" s="4">
        <v>1</v>
      </c>
      <c r="I21" s="4">
        <v>1</v>
      </c>
      <c r="J21" s="4">
        <v>1</v>
      </c>
      <c r="K21" s="4" t="s">
        <v>30</v>
      </c>
      <c r="L21" s="4">
        <v>42</v>
      </c>
      <c r="M21" s="4">
        <v>42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44602</v>
      </c>
      <c r="S21" s="6">
        <v>44608</v>
      </c>
      <c r="T21" s="4" t="s">
        <v>34</v>
      </c>
      <c r="U21" s="4">
        <v>42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44604</v>
      </c>
      <c r="G22" s="6">
        <v>44605</v>
      </c>
      <c r="H22" s="4">
        <v>1</v>
      </c>
      <c r="I22" s="4">
        <v>1</v>
      </c>
      <c r="J22" s="4">
        <v>1</v>
      </c>
      <c r="K22" s="4" t="s">
        <v>30</v>
      </c>
      <c r="L22" s="4">
        <v>279</v>
      </c>
      <c r="M22" s="4">
        <v>279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44603</v>
      </c>
      <c r="S22" s="6">
        <v>44608</v>
      </c>
      <c r="T22" s="4" t="s">
        <v>34</v>
      </c>
      <c r="U22" s="4">
        <v>279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44604</v>
      </c>
      <c r="G23" s="6">
        <v>44605</v>
      </c>
      <c r="H23" s="4">
        <v>1</v>
      </c>
      <c r="I23" s="4">
        <v>1</v>
      </c>
      <c r="J23" s="4">
        <v>1</v>
      </c>
      <c r="K23" s="4" t="s">
        <v>30</v>
      </c>
      <c r="L23" s="4">
        <v>78</v>
      </c>
      <c r="M23" s="4">
        <v>78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44603</v>
      </c>
      <c r="S23" s="6">
        <v>44608</v>
      </c>
      <c r="T23" s="4" t="s">
        <v>34</v>
      </c>
      <c r="U23" s="4">
        <v>78</v>
      </c>
      <c r="V23" s="4">
        <v>0</v>
      </c>
      <c r="W23" s="4">
        <v>0</v>
      </c>
      <c r="X23" s="4" t="s">
        <v>148</v>
      </c>
      <c r="Y23" s="4" t="s">
        <v>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44604</v>
      </c>
      <c r="G24" s="6">
        <v>44605</v>
      </c>
      <c r="H24" s="4">
        <v>1</v>
      </c>
      <c r="I24" s="4">
        <v>1</v>
      </c>
      <c r="J24" s="4">
        <v>1</v>
      </c>
      <c r="K24" s="4" t="s">
        <v>30</v>
      </c>
      <c r="L24" s="4">
        <v>14</v>
      </c>
      <c r="M24" s="4">
        <v>14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44604</v>
      </c>
      <c r="S24" s="6">
        <v>44608</v>
      </c>
      <c r="T24" s="4" t="s">
        <v>34</v>
      </c>
      <c r="U24" s="4">
        <v>14</v>
      </c>
      <c r="V24" s="4">
        <v>0</v>
      </c>
      <c r="W24" s="4">
        <v>0</v>
      </c>
      <c r="X24" s="4" t="s">
        <v>153</v>
      </c>
      <c r="Y24" s="4" t="s">
        <v>48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44604</v>
      </c>
      <c r="G25" s="6">
        <v>44605</v>
      </c>
      <c r="H25" s="4">
        <v>1</v>
      </c>
      <c r="I25" s="4">
        <v>1</v>
      </c>
      <c r="J25" s="4">
        <v>1</v>
      </c>
      <c r="K25" s="4" t="s">
        <v>30</v>
      </c>
      <c r="L25" s="4">
        <v>121</v>
      </c>
      <c r="M25" s="4">
        <v>121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44604</v>
      </c>
      <c r="S25" s="6">
        <v>44608</v>
      </c>
      <c r="T25" s="4" t="s">
        <v>34</v>
      </c>
      <c r="U25" s="4">
        <v>121</v>
      </c>
      <c r="V25" s="4">
        <v>0</v>
      </c>
      <c r="W25" s="4">
        <v>0</v>
      </c>
      <c r="X25" s="4" t="s">
        <v>48</v>
      </c>
      <c r="Y25" s="4" t="s">
        <v>48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44604</v>
      </c>
      <c r="G26" s="6">
        <v>44605</v>
      </c>
      <c r="H26" s="4">
        <v>1</v>
      </c>
      <c r="I26" s="4">
        <v>1</v>
      </c>
      <c r="J26" s="4">
        <v>1</v>
      </c>
      <c r="K26" s="4" t="s">
        <v>30</v>
      </c>
      <c r="L26" s="4">
        <v>25</v>
      </c>
      <c r="M26" s="4">
        <v>25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44604</v>
      </c>
      <c r="S26" s="6">
        <v>44608</v>
      </c>
      <c r="T26" s="4" t="s">
        <v>34</v>
      </c>
      <c r="U26" s="4">
        <v>25</v>
      </c>
      <c r="V26" s="4">
        <v>0</v>
      </c>
      <c r="W26" s="4">
        <v>0</v>
      </c>
      <c r="X26" s="4" t="s">
        <v>48</v>
      </c>
      <c r="Y26" s="4" t="s">
        <v>48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159</v>
      </c>
      <c r="E27" s="4" t="s">
        <v>82</v>
      </c>
      <c r="F27" s="6">
        <v>44604</v>
      </c>
      <c r="G27" s="6">
        <v>44605</v>
      </c>
      <c r="H27" s="4">
        <v>1</v>
      </c>
      <c r="I27" s="4">
        <v>1</v>
      </c>
      <c r="J27" s="4">
        <v>1</v>
      </c>
      <c r="K27" s="4" t="s">
        <v>30</v>
      </c>
      <c r="L27" s="4">
        <v>20</v>
      </c>
      <c r="M27" s="4">
        <v>20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44604</v>
      </c>
      <c r="S27" s="6">
        <v>44608</v>
      </c>
      <c r="T27" s="4" t="s">
        <v>34</v>
      </c>
      <c r="U27" s="4">
        <v>20</v>
      </c>
      <c r="V27" s="4">
        <v>0</v>
      </c>
      <c r="W27" s="4">
        <v>0</v>
      </c>
      <c r="X27" s="4" t="s">
        <v>48</v>
      </c>
      <c r="Y27" s="4" t="s">
        <v>48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82</v>
      </c>
      <c r="F28" s="6">
        <v>44604</v>
      </c>
      <c r="G28" s="6">
        <v>44605</v>
      </c>
      <c r="H28" s="4">
        <v>1</v>
      </c>
      <c r="I28" s="4">
        <v>1</v>
      </c>
      <c r="J28" s="4">
        <v>1</v>
      </c>
      <c r="K28" s="4" t="s">
        <v>30</v>
      </c>
      <c r="L28" s="4">
        <v>182</v>
      </c>
      <c r="M28" s="4">
        <v>182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44604</v>
      </c>
      <c r="S28" s="6">
        <v>44608</v>
      </c>
      <c r="T28" s="4" t="s">
        <v>34</v>
      </c>
      <c r="U28" s="4">
        <v>182</v>
      </c>
      <c r="V28" s="4">
        <v>0</v>
      </c>
      <c r="W28" s="4">
        <v>0</v>
      </c>
      <c r="X28" s="4" t="s">
        <v>167</v>
      </c>
      <c r="Y28" s="4" t="s">
        <v>48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44604</v>
      </c>
      <c r="G29" s="6">
        <v>44605</v>
      </c>
      <c r="H29" s="4">
        <v>1</v>
      </c>
      <c r="I29" s="4">
        <v>1</v>
      </c>
      <c r="J29" s="4">
        <v>1</v>
      </c>
      <c r="K29" s="4" t="s">
        <v>30</v>
      </c>
      <c r="L29" s="4">
        <v>197</v>
      </c>
      <c r="M29" s="4">
        <v>197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44604</v>
      </c>
      <c r="S29" s="6">
        <v>44608</v>
      </c>
      <c r="T29" s="4" t="s">
        <v>34</v>
      </c>
      <c r="U29" s="4">
        <v>197</v>
      </c>
      <c r="V29" s="4">
        <v>0</v>
      </c>
      <c r="W29" s="4">
        <v>0</v>
      </c>
      <c r="X29" s="4" t="s">
        <v>172</v>
      </c>
      <c r="Y29" s="4" t="s">
        <v>48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44604</v>
      </c>
      <c r="G30" s="6">
        <v>44605</v>
      </c>
      <c r="H30" s="4">
        <v>1</v>
      </c>
      <c r="I30" s="4">
        <v>1</v>
      </c>
      <c r="J30" s="4">
        <v>1</v>
      </c>
      <c r="K30" s="4" t="s">
        <v>30</v>
      </c>
      <c r="L30" s="4">
        <v>198</v>
      </c>
      <c r="M30" s="4">
        <v>198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44604</v>
      </c>
      <c r="S30" s="6">
        <v>44608</v>
      </c>
      <c r="T30" s="4" t="s">
        <v>34</v>
      </c>
      <c r="U30" s="4">
        <v>198</v>
      </c>
      <c r="V30" s="4">
        <v>0</v>
      </c>
      <c r="W30" s="4">
        <v>0</v>
      </c>
      <c r="X30" s="4" t="s">
        <v>177</v>
      </c>
      <c r="Y30" s="4" t="s">
        <v>48</v>
      </c>
    </row>
    <row r="31" s="4" customFormat="1" spans="1:25">
      <c r="A31" s="4" t="s">
        <v>173</v>
      </c>
      <c r="B31" s="4" t="s">
        <v>26</v>
      </c>
      <c r="C31" s="4" t="s">
        <v>131</v>
      </c>
      <c r="D31" s="4" t="s">
        <v>174</v>
      </c>
      <c r="E31" s="4" t="s">
        <v>175</v>
      </c>
      <c r="F31" s="6">
        <v>44604</v>
      </c>
      <c r="G31" s="6">
        <v>44605</v>
      </c>
      <c r="H31" s="4">
        <v>1</v>
      </c>
      <c r="I31" s="4">
        <v>1</v>
      </c>
      <c r="J31" s="4">
        <v>1</v>
      </c>
      <c r="K31" s="4" t="s">
        <v>30</v>
      </c>
      <c r="L31" s="4">
        <v>-198</v>
      </c>
      <c r="M31" s="4">
        <v>-198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44604</v>
      </c>
      <c r="S31" s="6">
        <v>44608</v>
      </c>
      <c r="T31" s="4" t="s">
        <v>34</v>
      </c>
      <c r="U31" s="4">
        <v>-198</v>
      </c>
      <c r="V31" s="4">
        <v>0</v>
      </c>
      <c r="W31" s="4">
        <v>0</v>
      </c>
      <c r="X31" s="4" t="s">
        <v>177</v>
      </c>
      <c r="Y31" s="4" t="s">
        <v>48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44604</v>
      </c>
      <c r="G32" s="6">
        <v>44605</v>
      </c>
      <c r="H32" s="4">
        <v>1</v>
      </c>
      <c r="I32" s="4">
        <v>1</v>
      </c>
      <c r="J32" s="4">
        <v>1</v>
      </c>
      <c r="K32" s="4" t="s">
        <v>30</v>
      </c>
      <c r="L32" s="4">
        <v>65</v>
      </c>
      <c r="M32" s="4">
        <v>65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44604</v>
      </c>
      <c r="S32" s="6">
        <v>44608</v>
      </c>
      <c r="T32" s="4" t="s">
        <v>34</v>
      </c>
      <c r="U32" s="4">
        <v>65</v>
      </c>
      <c r="V32" s="4">
        <v>0</v>
      </c>
      <c r="W32" s="4">
        <v>0</v>
      </c>
      <c r="X32" s="4" t="s">
        <v>48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44604</v>
      </c>
      <c r="G33" s="6">
        <v>44605</v>
      </c>
      <c r="H33" s="4">
        <v>1</v>
      </c>
      <c r="I33" s="4">
        <v>1</v>
      </c>
      <c r="J33" s="4">
        <v>1</v>
      </c>
      <c r="K33" s="4" t="s">
        <v>30</v>
      </c>
      <c r="L33" s="4">
        <v>137</v>
      </c>
      <c r="M33" s="4">
        <v>137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44604</v>
      </c>
      <c r="S33" s="6">
        <v>44608</v>
      </c>
      <c r="T33" s="4" t="s">
        <v>34</v>
      </c>
      <c r="U33" s="4">
        <v>137</v>
      </c>
      <c r="V33" s="4">
        <v>0</v>
      </c>
      <c r="W33" s="4">
        <v>0</v>
      </c>
      <c r="X33" s="4" t="s">
        <v>48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189</v>
      </c>
      <c r="D34" s="4" t="s">
        <v>190</v>
      </c>
      <c r="E34" s="4" t="s">
        <v>191</v>
      </c>
      <c r="F34" s="6">
        <v>44548</v>
      </c>
      <c r="G34" s="6">
        <v>44549</v>
      </c>
      <c r="H34" s="4">
        <v>1</v>
      </c>
      <c r="I34" s="4">
        <v>1</v>
      </c>
      <c r="J34" s="4">
        <v>1</v>
      </c>
      <c r="K34" s="4" t="s">
        <v>30</v>
      </c>
      <c r="L34" s="4">
        <v>-300</v>
      </c>
      <c r="M34" s="4">
        <v>-300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44544</v>
      </c>
      <c r="S34" s="6">
        <v>44608</v>
      </c>
      <c r="T34" s="4" t="s">
        <v>34</v>
      </c>
      <c r="U34" s="4">
        <v>-300</v>
      </c>
      <c r="V34" s="4">
        <v>0</v>
      </c>
      <c r="W34" s="4">
        <v>0</v>
      </c>
      <c r="X34" s="4" t="s">
        <v>193</v>
      </c>
      <c r="Y34" s="4" t="s">
        <v>194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workbookViewId="0">
      <selection activeCell="A39" sqref="A39:A41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195</v>
      </c>
    </row>
    <row r="2" s="4" customFormat="1" spans="1:9">
      <c r="A2" s="5">
        <v>16985847404</v>
      </c>
      <c r="B2" s="6">
        <v>44604</v>
      </c>
      <c r="C2" s="6">
        <v>44605</v>
      </c>
      <c r="D2" s="4">
        <v>97</v>
      </c>
      <c r="E2" s="4" t="str">
        <f>VLOOKUP(A2,HOP!A:L,12,0)</f>
        <v>97.00</v>
      </c>
      <c r="F2" s="4" t="str">
        <f>VLOOKUP(A2,HOP!A:C,3,0)</f>
        <v>2340395</v>
      </c>
      <c r="G2" s="4">
        <f>D2-E2</f>
        <v>0</v>
      </c>
      <c r="H2" s="4" t="str">
        <f>$H$1&amp;F2</f>
        <v>，2340395</v>
      </c>
      <c r="I2" s="4" t="str">
        <f>VLOOKUP(A2,HOP!A:T,20,0)</f>
        <v>直连</v>
      </c>
    </row>
    <row r="3" s="4" customFormat="1" spans="1:9">
      <c r="A3" s="5">
        <v>17106902549</v>
      </c>
      <c r="B3" s="6">
        <v>44603</v>
      </c>
      <c r="C3" s="6">
        <v>44605</v>
      </c>
      <c r="D3" s="4">
        <v>507</v>
      </c>
      <c r="E3" s="4" t="str">
        <f>VLOOKUP(A3,HOP!A:L,12,0)</f>
        <v>507.00</v>
      </c>
      <c r="F3" s="4" t="str">
        <f>VLOOKUP(A3,HOP!A:C,3,0)</f>
        <v>2369784</v>
      </c>
      <c r="G3" s="4">
        <f t="shared" ref="G3:G32" si="0">D3-E3</f>
        <v>0</v>
      </c>
      <c r="H3" s="4" t="str">
        <f t="shared" ref="H3:H32" si="1">$H$1&amp;F3</f>
        <v>，2369784</v>
      </c>
      <c r="I3" s="4" t="str">
        <f>VLOOKUP(A3,HOP!A:T,20,0)</f>
        <v>直连</v>
      </c>
    </row>
    <row r="4" s="4" customFormat="1" spans="1:9">
      <c r="A4" s="5">
        <v>17130068734</v>
      </c>
      <c r="B4" s="6">
        <v>44604</v>
      </c>
      <c r="C4" s="6">
        <v>44605</v>
      </c>
      <c r="D4" s="4">
        <v>239</v>
      </c>
      <c r="E4" s="4" t="str">
        <f>VLOOKUP(A4,HOP!A:L,12,0)</f>
        <v>239.00</v>
      </c>
      <c r="F4" s="4" t="str">
        <f>VLOOKUP(A4,HOP!A:C,3,0)</f>
        <v>2376388</v>
      </c>
      <c r="G4" s="4">
        <f t="shared" si="0"/>
        <v>0</v>
      </c>
      <c r="H4" s="4" t="str">
        <f t="shared" si="1"/>
        <v>，2376388</v>
      </c>
      <c r="I4" s="4" t="str">
        <f>VLOOKUP(A4,HOP!A:T,20,0)</f>
        <v>直连</v>
      </c>
    </row>
    <row r="5" s="4" customFormat="1" spans="1:9">
      <c r="A5" s="5">
        <v>17192909375</v>
      </c>
      <c r="B5" s="6">
        <v>44603</v>
      </c>
      <c r="C5" s="6">
        <v>44605</v>
      </c>
      <c r="D5" s="4">
        <v>68</v>
      </c>
      <c r="E5" s="4" t="str">
        <f>VLOOKUP(A5,HOP!A:L,12,0)</f>
        <v>68.00</v>
      </c>
      <c r="F5" s="4" t="str">
        <f>VLOOKUP(A5,HOP!A:C,3,0)</f>
        <v>2397274</v>
      </c>
      <c r="G5" s="4">
        <f t="shared" si="0"/>
        <v>0</v>
      </c>
      <c r="H5" s="4" t="str">
        <f t="shared" si="1"/>
        <v>，2397274</v>
      </c>
      <c r="I5" s="4" t="str">
        <f>VLOOKUP(A5,HOP!A:T,20,0)</f>
        <v>直连</v>
      </c>
    </row>
    <row r="6" s="4" customFormat="1" spans="1:9">
      <c r="A6" s="5">
        <v>17200667630</v>
      </c>
      <c r="B6" s="6">
        <v>44604</v>
      </c>
      <c r="C6" s="6">
        <v>44605</v>
      </c>
      <c r="D6" s="4">
        <v>192</v>
      </c>
      <c r="E6" s="4" t="str">
        <f>VLOOKUP(A6,HOP!A:L,12,0)</f>
        <v>192.00</v>
      </c>
      <c r="F6" s="4" t="str">
        <f>VLOOKUP(A6,HOP!A:C,3,0)</f>
        <v>2400843</v>
      </c>
      <c r="G6" s="4">
        <f t="shared" si="0"/>
        <v>0</v>
      </c>
      <c r="H6" s="4" t="str">
        <f t="shared" si="1"/>
        <v>，2400843</v>
      </c>
      <c r="I6" s="4" t="str">
        <f>VLOOKUP(A6,HOP!A:T,20,0)</f>
        <v>直连</v>
      </c>
    </row>
    <row r="7" s="4" customFormat="1" spans="1:9">
      <c r="A7" s="5">
        <v>17206762361</v>
      </c>
      <c r="B7" s="6">
        <v>44604</v>
      </c>
      <c r="C7" s="6">
        <v>44605</v>
      </c>
      <c r="D7" s="4">
        <v>379</v>
      </c>
      <c r="E7" s="4" t="str">
        <f>VLOOKUP(A7,HOP!A:L,12,0)</f>
        <v>379.00</v>
      </c>
      <c r="F7" s="4" t="str">
        <f>VLOOKUP(A7,HOP!A:C,3,0)</f>
        <v>2403670</v>
      </c>
      <c r="G7" s="4">
        <f t="shared" si="0"/>
        <v>0</v>
      </c>
      <c r="H7" s="4" t="str">
        <f t="shared" si="1"/>
        <v>，2403670</v>
      </c>
      <c r="I7" s="4" t="str">
        <f>VLOOKUP(A7,HOP!A:T,20,0)</f>
        <v>直连</v>
      </c>
    </row>
    <row r="8" s="4" customFormat="1" spans="1:9">
      <c r="A8" s="5">
        <v>17207731609</v>
      </c>
      <c r="B8" s="6">
        <v>44604</v>
      </c>
      <c r="C8" s="6">
        <v>44605</v>
      </c>
      <c r="D8" s="4">
        <v>22</v>
      </c>
      <c r="E8" s="4" t="str">
        <f>VLOOKUP(A8,HOP!A:L,12,0)</f>
        <v>22.00</v>
      </c>
      <c r="F8" s="4" t="str">
        <f>VLOOKUP(A8,HOP!A:C,3,0)</f>
        <v>2404118</v>
      </c>
      <c r="G8" s="4">
        <f t="shared" si="0"/>
        <v>0</v>
      </c>
      <c r="H8" s="4" t="str">
        <f t="shared" si="1"/>
        <v>，2404118</v>
      </c>
      <c r="I8" s="4" t="str">
        <f>VLOOKUP(A8,HOP!A:T,20,0)</f>
        <v>直连</v>
      </c>
    </row>
    <row r="9" s="4" customFormat="1" spans="1:9">
      <c r="A9" s="5">
        <v>17225602497</v>
      </c>
      <c r="B9" s="6">
        <v>44604</v>
      </c>
      <c r="C9" s="6">
        <v>44605</v>
      </c>
      <c r="D9" s="4">
        <v>176</v>
      </c>
      <c r="E9" s="4" t="str">
        <f>VLOOKUP(A9,HOP!A:L,12,0)</f>
        <v>176.00</v>
      </c>
      <c r="F9" s="4" t="str">
        <f>VLOOKUP(A9,HOP!A:C,3,0)</f>
        <v>2407641</v>
      </c>
      <c r="G9" s="4">
        <f t="shared" si="0"/>
        <v>0</v>
      </c>
      <c r="H9" s="4" t="str">
        <f t="shared" si="1"/>
        <v>，2407641</v>
      </c>
      <c r="I9" s="4" t="str">
        <f>VLOOKUP(A9,HOP!A:T,20,0)</f>
        <v>直连</v>
      </c>
    </row>
    <row r="10" s="4" customFormat="1" spans="1:9">
      <c r="A10" s="5">
        <v>17258200234</v>
      </c>
      <c r="B10" s="6">
        <v>44604</v>
      </c>
      <c r="C10" s="6">
        <v>44605</v>
      </c>
      <c r="D10" s="4">
        <v>250</v>
      </c>
      <c r="E10" s="4" t="str">
        <f>VLOOKUP(A10,HOP!A:L,12,0)</f>
        <v>250.00</v>
      </c>
      <c r="F10" s="4" t="str">
        <f>VLOOKUP(A10,HOP!A:C,3,0)</f>
        <v>2410913</v>
      </c>
      <c r="G10" s="4">
        <f t="shared" si="0"/>
        <v>0</v>
      </c>
      <c r="H10" s="4" t="str">
        <f t="shared" si="1"/>
        <v>，2410913</v>
      </c>
      <c r="I10" s="4" t="str">
        <f>VLOOKUP(A10,HOP!A:T,20,0)</f>
        <v>直连</v>
      </c>
    </row>
    <row r="11" s="4" customFormat="1" spans="1:9">
      <c r="A11" s="5">
        <v>17263018048</v>
      </c>
      <c r="B11" s="6">
        <v>44604</v>
      </c>
      <c r="C11" s="6">
        <v>44605</v>
      </c>
      <c r="D11" s="4">
        <v>80</v>
      </c>
      <c r="E11" s="4" t="str">
        <f>VLOOKUP(A11,HOP!A:L,12,0)</f>
        <v>80.00</v>
      </c>
      <c r="F11" s="4" t="str">
        <f>VLOOKUP(A11,HOP!A:C,3,0)</f>
        <v>2411329</v>
      </c>
      <c r="G11" s="4">
        <f t="shared" si="0"/>
        <v>0</v>
      </c>
      <c r="H11" s="4" t="str">
        <f t="shared" si="1"/>
        <v>，2411329</v>
      </c>
      <c r="I11" s="4" t="str">
        <f>VLOOKUP(A11,HOP!A:T,20,0)</f>
        <v>直连</v>
      </c>
    </row>
    <row r="12" s="4" customFormat="1" spans="1:9">
      <c r="A12" s="5">
        <v>17263395486</v>
      </c>
      <c r="B12" s="6">
        <v>44603</v>
      </c>
      <c r="C12" s="6">
        <v>44605</v>
      </c>
      <c r="D12" s="4">
        <v>94</v>
      </c>
      <c r="E12" s="4" t="str">
        <f>VLOOKUP(A12,HOP!A:L,12,0)</f>
        <v>94.00</v>
      </c>
      <c r="F12" s="4" t="str">
        <f>VLOOKUP(A12,HOP!A:C,3,0)</f>
        <v>2411408</v>
      </c>
      <c r="G12" s="4">
        <f t="shared" si="0"/>
        <v>0</v>
      </c>
      <c r="H12" s="4" t="str">
        <f t="shared" si="1"/>
        <v>，2411408</v>
      </c>
      <c r="I12" s="4" t="str">
        <f>VLOOKUP(A12,HOP!A:T,20,0)</f>
        <v>直连</v>
      </c>
    </row>
    <row r="13" s="4" customFormat="1" spans="1:9">
      <c r="A13" s="5">
        <v>17263825609</v>
      </c>
      <c r="B13" s="6">
        <v>44604</v>
      </c>
      <c r="C13" s="6">
        <v>44605</v>
      </c>
      <c r="D13" s="4">
        <v>131</v>
      </c>
      <c r="E13" s="4" t="str">
        <f>VLOOKUP(A13,HOP!A:L,12,0)</f>
        <v>131.00</v>
      </c>
      <c r="F13" s="4" t="str">
        <f>VLOOKUP(A13,HOP!A:C,3,0)</f>
        <v>2411540</v>
      </c>
      <c r="G13" s="4">
        <f t="shared" si="0"/>
        <v>0</v>
      </c>
      <c r="H13" s="4" t="str">
        <f t="shared" si="1"/>
        <v>，2411540</v>
      </c>
      <c r="I13" s="4" t="str">
        <f>VLOOKUP(A13,HOP!A:T,20,0)</f>
        <v>直连</v>
      </c>
    </row>
    <row r="14" s="4" customFormat="1" spans="1:9">
      <c r="A14" s="5">
        <v>17265827216</v>
      </c>
      <c r="B14" s="6">
        <v>44604</v>
      </c>
      <c r="C14" s="6">
        <v>44605</v>
      </c>
      <c r="D14" s="4">
        <v>90</v>
      </c>
      <c r="E14" s="4" t="str">
        <f>VLOOKUP(A14,HOP!A:L,12,0)</f>
        <v>90.00</v>
      </c>
      <c r="F14" s="4" t="str">
        <f>VLOOKUP(A14,HOP!A:C,3,0)</f>
        <v>2411843</v>
      </c>
      <c r="G14" s="4">
        <f t="shared" si="0"/>
        <v>0</v>
      </c>
      <c r="H14" s="4" t="str">
        <f t="shared" si="1"/>
        <v>，2411843</v>
      </c>
      <c r="I14" s="4" t="str">
        <f>VLOOKUP(A14,HOP!A:T,20,0)</f>
        <v>直连</v>
      </c>
    </row>
    <row r="15" s="4" customFormat="1" spans="1:9">
      <c r="A15" s="5">
        <v>17272541503</v>
      </c>
      <c r="B15" s="6">
        <v>44604</v>
      </c>
      <c r="C15" s="6">
        <v>44605</v>
      </c>
      <c r="D15" s="4">
        <v>176</v>
      </c>
      <c r="E15" s="4" t="str">
        <f>VLOOKUP(A15,HOP!A:L,12,0)</f>
        <v>176.00</v>
      </c>
      <c r="F15" s="4" t="str">
        <f>VLOOKUP(A15,HOP!A:C,3,0)</f>
        <v>2412312</v>
      </c>
      <c r="G15" s="4">
        <f t="shared" si="0"/>
        <v>0</v>
      </c>
      <c r="H15" s="4" t="str">
        <f t="shared" si="1"/>
        <v>，2412312</v>
      </c>
      <c r="I15" s="4" t="str">
        <f>VLOOKUP(A15,HOP!A:T,20,0)</f>
        <v>直连</v>
      </c>
    </row>
    <row r="16" s="4" customFormat="1" spans="1:9">
      <c r="A16" s="5">
        <v>17279019075</v>
      </c>
      <c r="B16" s="6">
        <v>44604</v>
      </c>
      <c r="C16" s="6">
        <v>44605</v>
      </c>
      <c r="D16" s="4">
        <v>218</v>
      </c>
      <c r="E16" s="4" t="str">
        <f>VLOOKUP(A16,HOP!A:L,12,0)</f>
        <v>218.00</v>
      </c>
      <c r="F16" s="4" t="str">
        <f>VLOOKUP(A16,HOP!A:C,3,0)</f>
        <v>2412678</v>
      </c>
      <c r="G16" s="4">
        <f t="shared" si="0"/>
        <v>0</v>
      </c>
      <c r="H16" s="4" t="str">
        <f t="shared" si="1"/>
        <v>，2412678</v>
      </c>
      <c r="I16" s="4" t="str">
        <f>VLOOKUP(A16,HOP!A:T,20,0)</f>
        <v>直连</v>
      </c>
    </row>
    <row r="17" s="4" customFormat="1" spans="1:9">
      <c r="A17" s="5">
        <v>17287403568</v>
      </c>
      <c r="B17" s="6">
        <v>44604</v>
      </c>
      <c r="C17" s="6">
        <v>44605</v>
      </c>
      <c r="D17" s="4">
        <v>67</v>
      </c>
      <c r="E17" s="4" t="str">
        <f>VLOOKUP(A17,HOP!A:L,12,0)</f>
        <v>67.00</v>
      </c>
      <c r="F17" s="4" t="str">
        <f>VLOOKUP(A17,HOP!A:C,3,0)</f>
        <v>2413181</v>
      </c>
      <c r="G17" s="4">
        <f t="shared" si="0"/>
        <v>0</v>
      </c>
      <c r="H17" s="4" t="str">
        <f t="shared" si="1"/>
        <v>，2413181</v>
      </c>
      <c r="I17" s="4" t="str">
        <f>VLOOKUP(A17,HOP!A:T,20,0)</f>
        <v>直连</v>
      </c>
    </row>
    <row r="18" s="4" customFormat="1" hidden="1" spans="1:9">
      <c r="A18" s="5">
        <v>17305894326</v>
      </c>
      <c r="B18" s="6">
        <v>44604</v>
      </c>
      <c r="C18" s="6">
        <v>44605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5">
        <v>17313392984</v>
      </c>
      <c r="B19" s="6">
        <v>44604</v>
      </c>
      <c r="C19" s="6">
        <v>44605</v>
      </c>
      <c r="D19" s="4">
        <v>170</v>
      </c>
      <c r="E19" s="4" t="str">
        <f>VLOOKUP(A19,HOP!A:L,12,0)</f>
        <v>170.00</v>
      </c>
      <c r="F19" s="4" t="str">
        <f>VLOOKUP(A19,HOP!A:C,3,0)</f>
        <v>2415346</v>
      </c>
      <c r="G19" s="4">
        <f t="shared" si="0"/>
        <v>0</v>
      </c>
      <c r="H19" s="4" t="str">
        <f t="shared" si="1"/>
        <v>，2415346</v>
      </c>
      <c r="I19" s="4" t="str">
        <f>VLOOKUP(A19,HOP!A:T,20,0)</f>
        <v>直连</v>
      </c>
    </row>
    <row r="20" s="4" customFormat="1" spans="1:9">
      <c r="A20" s="5">
        <v>17325471030</v>
      </c>
      <c r="B20" s="6">
        <v>44604</v>
      </c>
      <c r="C20" s="6">
        <v>44605</v>
      </c>
      <c r="D20" s="4">
        <v>42</v>
      </c>
      <c r="E20" s="4" t="str">
        <f>VLOOKUP(A20,HOP!A:L,12,0)</f>
        <v>42.00</v>
      </c>
      <c r="F20" s="4" t="str">
        <f>VLOOKUP(A20,HOP!A:C,3,0)</f>
        <v>2416301</v>
      </c>
      <c r="G20" s="4">
        <f t="shared" si="0"/>
        <v>0</v>
      </c>
      <c r="H20" s="4" t="str">
        <f t="shared" si="1"/>
        <v>，2416301</v>
      </c>
      <c r="I20" s="4" t="str">
        <f>VLOOKUP(A20,HOP!A:T,20,0)</f>
        <v>直连</v>
      </c>
    </row>
    <row r="21" s="4" customFormat="1" spans="1:9">
      <c r="A21" s="5">
        <v>17329247649</v>
      </c>
      <c r="B21" s="6">
        <v>44604</v>
      </c>
      <c r="C21" s="6">
        <v>44605</v>
      </c>
      <c r="D21" s="4">
        <v>279</v>
      </c>
      <c r="E21" s="4" t="str">
        <f>VLOOKUP(A21,HOP!A:L,12,0)</f>
        <v>279.00</v>
      </c>
      <c r="F21" s="4" t="str">
        <f>VLOOKUP(A21,HOP!A:C,3,0)</f>
        <v>2417338</v>
      </c>
      <c r="G21" s="4">
        <f t="shared" si="0"/>
        <v>0</v>
      </c>
      <c r="H21" s="4" t="str">
        <f t="shared" si="1"/>
        <v>，2417338</v>
      </c>
      <c r="I21" s="4" t="str">
        <f>VLOOKUP(A21,HOP!A:T,20,0)</f>
        <v>直连</v>
      </c>
    </row>
    <row r="22" s="4" customFormat="1" spans="1:9">
      <c r="A22" s="5">
        <v>17335617236</v>
      </c>
      <c r="B22" s="6">
        <v>44604</v>
      </c>
      <c r="C22" s="6">
        <v>44605</v>
      </c>
      <c r="D22" s="4">
        <v>78</v>
      </c>
      <c r="E22" s="4" t="str">
        <f>VLOOKUP(A22,HOP!A:L,12,0)</f>
        <v>78.00</v>
      </c>
      <c r="F22" s="4" t="str">
        <f>VLOOKUP(A22,HOP!A:C,3,0)</f>
        <v>2417745</v>
      </c>
      <c r="G22" s="4">
        <f t="shared" si="0"/>
        <v>0</v>
      </c>
      <c r="H22" s="4" t="str">
        <f t="shared" si="1"/>
        <v>，2417745</v>
      </c>
      <c r="I22" s="4" t="str">
        <f>VLOOKUP(A22,HOP!A:T,20,0)</f>
        <v>直连</v>
      </c>
    </row>
    <row r="23" s="4" customFormat="1" spans="1:9">
      <c r="A23" s="5">
        <v>17342048687</v>
      </c>
      <c r="B23" s="6">
        <v>44604</v>
      </c>
      <c r="C23" s="6">
        <v>44605</v>
      </c>
      <c r="D23" s="4">
        <v>14</v>
      </c>
      <c r="E23" s="4" t="str">
        <f>VLOOKUP(A23,HOP!A:L,12,0)</f>
        <v>14.00</v>
      </c>
      <c r="F23" s="4" t="str">
        <f>VLOOKUP(A23,HOP!A:C,3,0)</f>
        <v>2418172</v>
      </c>
      <c r="G23" s="4">
        <f t="shared" si="0"/>
        <v>0</v>
      </c>
      <c r="H23" s="4" t="str">
        <f t="shared" si="1"/>
        <v>，2418172</v>
      </c>
      <c r="I23" s="4" t="str">
        <f>VLOOKUP(A23,HOP!A:T,20,0)</f>
        <v>直连</v>
      </c>
    </row>
    <row r="24" s="4" customFormat="1" spans="1:9">
      <c r="A24" s="5">
        <v>17343385418</v>
      </c>
      <c r="B24" s="6">
        <v>44604</v>
      </c>
      <c r="C24" s="6">
        <v>44605</v>
      </c>
      <c r="D24" s="4">
        <v>121</v>
      </c>
      <c r="E24" s="4" t="str">
        <f>VLOOKUP(A24,HOP!A:L,12,0)</f>
        <v>121.00</v>
      </c>
      <c r="F24" s="4" t="str">
        <f>VLOOKUP(A24,HOP!A:C,3,0)</f>
        <v>2418271</v>
      </c>
      <c r="G24" s="4">
        <f t="shared" si="0"/>
        <v>0</v>
      </c>
      <c r="H24" s="4" t="str">
        <f t="shared" si="1"/>
        <v>，2418271</v>
      </c>
      <c r="I24" s="4" t="str">
        <f>VLOOKUP(A24,HOP!A:T,20,0)</f>
        <v>直连</v>
      </c>
    </row>
    <row r="25" s="4" customFormat="1" spans="1:9">
      <c r="A25" s="5">
        <v>17343469376</v>
      </c>
      <c r="B25" s="6">
        <v>44604</v>
      </c>
      <c r="C25" s="6">
        <v>44605</v>
      </c>
      <c r="D25" s="4">
        <v>25</v>
      </c>
      <c r="E25" s="4" t="str">
        <f>VLOOKUP(A25,HOP!A:L,12,0)</f>
        <v>25.00</v>
      </c>
      <c r="F25" s="4" t="str">
        <f>VLOOKUP(A25,HOP!A:C,3,0)</f>
        <v>2418279</v>
      </c>
      <c r="G25" s="4">
        <f t="shared" si="0"/>
        <v>0</v>
      </c>
      <c r="H25" s="4" t="str">
        <f t="shared" si="1"/>
        <v>，2418279</v>
      </c>
      <c r="I25" s="4" t="str">
        <f>VLOOKUP(A25,HOP!A:T,20,0)</f>
        <v>直连</v>
      </c>
    </row>
    <row r="26" s="4" customFormat="1" spans="1:9">
      <c r="A26" s="5">
        <v>17343517919</v>
      </c>
      <c r="B26" s="6">
        <v>44604</v>
      </c>
      <c r="C26" s="6">
        <v>44605</v>
      </c>
      <c r="D26" s="4">
        <v>20</v>
      </c>
      <c r="E26" s="4" t="str">
        <f>VLOOKUP(A26,HOP!A:L,12,0)</f>
        <v>20.00</v>
      </c>
      <c r="F26" s="4" t="str">
        <f>VLOOKUP(A26,HOP!A:C,3,0)</f>
        <v>2418285</v>
      </c>
      <c r="G26" s="4">
        <f t="shared" si="0"/>
        <v>0</v>
      </c>
      <c r="H26" s="4" t="str">
        <f t="shared" si="1"/>
        <v>，2418285</v>
      </c>
      <c r="I26" s="4" t="str">
        <f>VLOOKUP(A26,HOP!A:T,20,0)</f>
        <v>直连</v>
      </c>
    </row>
    <row r="27" s="4" customFormat="1" spans="1:9">
      <c r="A27" s="5">
        <v>17343578462</v>
      </c>
      <c r="B27" s="6">
        <v>44604</v>
      </c>
      <c r="C27" s="6">
        <v>44605</v>
      </c>
      <c r="D27" s="4">
        <v>182</v>
      </c>
      <c r="E27" s="4" t="str">
        <f>VLOOKUP(A27,HOP!A:L,12,0)</f>
        <v>182.00</v>
      </c>
      <c r="F27" s="4" t="str">
        <f>VLOOKUP(A27,HOP!A:C,3,0)</f>
        <v>2418297</v>
      </c>
      <c r="G27" s="4">
        <f t="shared" si="0"/>
        <v>0</v>
      </c>
      <c r="H27" s="4" t="str">
        <f t="shared" si="1"/>
        <v>，2418297</v>
      </c>
      <c r="I27" s="4" t="str">
        <f>VLOOKUP(A27,HOP!A:T,20,0)</f>
        <v>直连</v>
      </c>
    </row>
    <row r="28" s="4" customFormat="1" spans="1:9">
      <c r="A28" s="5">
        <v>17343682012</v>
      </c>
      <c r="B28" s="6">
        <v>44604</v>
      </c>
      <c r="C28" s="6">
        <v>44605</v>
      </c>
      <c r="D28" s="4">
        <v>197</v>
      </c>
      <c r="E28" s="4" t="str">
        <f>VLOOKUP(A28,HOP!A:L,12,0)</f>
        <v>197.00</v>
      </c>
      <c r="F28" s="4" t="str">
        <f>VLOOKUP(A28,HOP!A:C,3,0)</f>
        <v>2418308</v>
      </c>
      <c r="G28" s="4">
        <f t="shared" si="0"/>
        <v>0</v>
      </c>
      <c r="H28" s="4" t="str">
        <f t="shared" si="1"/>
        <v>，2418308</v>
      </c>
      <c r="I28" s="4" t="str">
        <f>VLOOKUP(A28,HOP!A:T,20,0)</f>
        <v>直连</v>
      </c>
    </row>
    <row r="29" s="4" customFormat="1" hidden="1" spans="1:9">
      <c r="A29" s="5">
        <v>17343963786</v>
      </c>
      <c r="B29" s="6">
        <v>44604</v>
      </c>
      <c r="C29" s="6">
        <v>44605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spans="1:9">
      <c r="A30" s="5">
        <v>17344716718</v>
      </c>
      <c r="B30" s="6">
        <v>44604</v>
      </c>
      <c r="C30" s="6">
        <v>44605</v>
      </c>
      <c r="D30" s="4">
        <v>65</v>
      </c>
      <c r="E30" s="4" t="str">
        <f>VLOOKUP(A30,HOP!A:L,12,0)</f>
        <v>65.00</v>
      </c>
      <c r="F30" s="4" t="str">
        <f>VLOOKUP(A30,HOP!A:C,3,0)</f>
        <v>2418412</v>
      </c>
      <c r="G30" s="4">
        <f t="shared" si="0"/>
        <v>0</v>
      </c>
      <c r="H30" s="4" t="str">
        <f t="shared" si="1"/>
        <v>，2418412</v>
      </c>
      <c r="I30" s="4" t="str">
        <f>VLOOKUP(A30,HOP!A:T,20,0)</f>
        <v>直连</v>
      </c>
    </row>
    <row r="31" s="4" customFormat="1" spans="1:9">
      <c r="A31" s="5">
        <v>17345353858</v>
      </c>
      <c r="B31" s="6">
        <v>44604</v>
      </c>
      <c r="C31" s="6">
        <v>44605</v>
      </c>
      <c r="D31" s="4">
        <v>137</v>
      </c>
      <c r="E31" s="4" t="str">
        <f>VLOOKUP(A31,HOP!A:L,12,0)</f>
        <v>137.00</v>
      </c>
      <c r="F31" s="4" t="str">
        <f>VLOOKUP(A31,HOP!A:C,3,0)</f>
        <v>2418469</v>
      </c>
      <c r="G31" s="4">
        <f t="shared" si="0"/>
        <v>0</v>
      </c>
      <c r="H31" s="4" t="str">
        <f t="shared" si="1"/>
        <v>，2418469</v>
      </c>
      <c r="I31" s="4" t="str">
        <f>VLOOKUP(A31,HOP!A:T,20,0)</f>
        <v>直连</v>
      </c>
    </row>
    <row r="32" s="4" customFormat="1" spans="1:10">
      <c r="A32" s="5">
        <v>16986261341</v>
      </c>
      <c r="B32" s="6">
        <v>44548</v>
      </c>
      <c r="C32" s="6">
        <v>44549</v>
      </c>
      <c r="D32" s="4">
        <v>-300</v>
      </c>
      <c r="E32" s="4" t="e">
        <f>VLOOKUP(A32,HOP!A:L,12,0)</f>
        <v>#N/A</v>
      </c>
      <c r="F32" s="4">
        <v>2340538</v>
      </c>
      <c r="G32" s="4" t="e">
        <f t="shared" si="0"/>
        <v>#N/A</v>
      </c>
      <c r="H32" s="4" t="str">
        <f t="shared" si="1"/>
        <v>，2340538</v>
      </c>
      <c r="I32" s="4" t="e">
        <f>VLOOKUP(A32,HOP!A:T,20,0)</f>
        <v>#N/A</v>
      </c>
      <c r="J32" s="4" t="s">
        <v>196</v>
      </c>
    </row>
    <row r="34" spans="4:4">
      <c r="D34" s="4">
        <f>SUM(D2:D33)</f>
        <v>3816</v>
      </c>
    </row>
    <row r="39" spans="1:1">
      <c r="A39" s="4" t="s">
        <v>197</v>
      </c>
    </row>
    <row r="40" spans="1:1">
      <c r="A40" s="4" t="s">
        <v>198</v>
      </c>
    </row>
    <row r="41" spans="1:1">
      <c r="A41" s="4" t="s">
        <v>199</v>
      </c>
    </row>
  </sheetData>
  <autoFilter ref="A1:X32">
    <filterColumn colId="3">
      <filters>
        <filter val="90"/>
        <filter val="250"/>
        <filter val="192"/>
        <filter val="14"/>
        <filter val="94"/>
        <filter val="97"/>
        <filter val="197"/>
        <filter val="218"/>
        <filter val="20"/>
        <filter val="121"/>
        <filter val="22"/>
        <filter val="25"/>
        <filter val="65"/>
        <filter val="67"/>
        <filter val="68"/>
        <filter val="170"/>
        <filter val="131"/>
        <filter val="176"/>
        <filter val="137"/>
        <filter val="78"/>
        <filter val="239"/>
        <filter val="279"/>
        <filter val="379"/>
        <filter val="80"/>
        <filter val="-300"/>
        <filter val="42"/>
        <filter val="182"/>
        <filter val="50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200</v>
      </c>
      <c r="B1" s="2" t="s">
        <v>201</v>
      </c>
      <c r="C1" s="2" t="s">
        <v>202</v>
      </c>
      <c r="D1" s="2" t="s">
        <v>203</v>
      </c>
      <c r="E1" s="2" t="s">
        <v>13</v>
      </c>
      <c r="F1" s="2" t="s">
        <v>5</v>
      </c>
      <c r="G1" s="2" t="s">
        <v>6</v>
      </c>
      <c r="H1" s="2" t="s">
        <v>204</v>
      </c>
      <c r="I1" s="2" t="s">
        <v>205</v>
      </c>
      <c r="J1" s="2" t="s">
        <v>206</v>
      </c>
      <c r="K1" s="2" t="s">
        <v>207</v>
      </c>
      <c r="L1" s="2" t="s">
        <v>208</v>
      </c>
      <c r="M1" s="2" t="s">
        <v>209</v>
      </c>
      <c r="N1" s="2" t="s">
        <v>210</v>
      </c>
      <c r="O1" s="2" t="s">
        <v>211</v>
      </c>
      <c r="P1" s="2" t="s">
        <v>212</v>
      </c>
      <c r="Q1" s="2" t="s">
        <v>213</v>
      </c>
      <c r="R1" s="2" t="s">
        <v>214</v>
      </c>
      <c r="S1" s="2" t="s">
        <v>215</v>
      </c>
      <c r="T1" s="2" t="s">
        <v>216</v>
      </c>
    </row>
    <row r="2" s="1" customFormat="1" spans="1:20">
      <c r="A2" s="3">
        <v>17345353858</v>
      </c>
      <c r="B2" s="1" t="s">
        <v>217</v>
      </c>
      <c r="C2" s="1" t="s">
        <v>218</v>
      </c>
      <c r="D2" s="1" t="s">
        <v>219</v>
      </c>
      <c r="E2" s="1" t="s">
        <v>220</v>
      </c>
      <c r="F2" s="1" t="s">
        <v>217</v>
      </c>
      <c r="G2" s="1" t="s">
        <v>221</v>
      </c>
      <c r="H2" s="1" t="s">
        <v>222</v>
      </c>
      <c r="I2" s="1" t="s">
        <v>223</v>
      </c>
      <c r="J2" s="1" t="s">
        <v>30</v>
      </c>
      <c r="K2" s="1" t="s">
        <v>224</v>
      </c>
      <c r="L2" s="1" t="s">
        <v>224</v>
      </c>
      <c r="M2" s="1" t="s">
        <v>225</v>
      </c>
      <c r="N2" s="1" t="s">
        <v>225</v>
      </c>
      <c r="O2" s="1" t="s">
        <v>226</v>
      </c>
      <c r="P2" s="1" t="s">
        <v>227</v>
      </c>
      <c r="Q2" s="1" t="s">
        <v>228</v>
      </c>
      <c r="R2" s="1" t="s">
        <v>229</v>
      </c>
      <c r="S2" s="1" t="s">
        <v>230</v>
      </c>
      <c r="T2" s="1" t="s">
        <v>231</v>
      </c>
    </row>
    <row r="3" s="1" customFormat="1" spans="1:20">
      <c r="A3" s="3">
        <v>17344716718</v>
      </c>
      <c r="B3" s="1" t="s">
        <v>217</v>
      </c>
      <c r="C3" s="1" t="s">
        <v>232</v>
      </c>
      <c r="D3" s="1" t="s">
        <v>233</v>
      </c>
      <c r="E3" s="1" t="s">
        <v>234</v>
      </c>
      <c r="F3" s="1" t="s">
        <v>217</v>
      </c>
      <c r="G3" s="1" t="s">
        <v>221</v>
      </c>
      <c r="H3" s="1" t="s">
        <v>222</v>
      </c>
      <c r="I3" s="1" t="s">
        <v>235</v>
      </c>
      <c r="J3" s="1" t="s">
        <v>30</v>
      </c>
      <c r="K3" s="1" t="s">
        <v>236</v>
      </c>
      <c r="L3" s="1" t="s">
        <v>236</v>
      </c>
      <c r="M3" s="1" t="s">
        <v>225</v>
      </c>
      <c r="N3" s="1" t="s">
        <v>225</v>
      </c>
      <c r="O3" s="1" t="s">
        <v>226</v>
      </c>
      <c r="P3" s="1" t="s">
        <v>227</v>
      </c>
      <c r="Q3" s="1" t="s">
        <v>237</v>
      </c>
      <c r="R3" s="1" t="s">
        <v>229</v>
      </c>
      <c r="S3" s="1" t="s">
        <v>230</v>
      </c>
      <c r="T3" s="1" t="s">
        <v>231</v>
      </c>
    </row>
    <row r="4" s="1" customFormat="1" spans="1:20">
      <c r="A4" s="3">
        <v>17343682012</v>
      </c>
      <c r="B4" s="1" t="s">
        <v>217</v>
      </c>
      <c r="C4" s="1" t="s">
        <v>238</v>
      </c>
      <c r="D4" s="1" t="s">
        <v>239</v>
      </c>
      <c r="E4" s="1" t="s">
        <v>240</v>
      </c>
      <c r="F4" s="1" t="s">
        <v>217</v>
      </c>
      <c r="G4" s="1" t="s">
        <v>221</v>
      </c>
      <c r="H4" s="1" t="s">
        <v>222</v>
      </c>
      <c r="I4" s="1" t="s">
        <v>241</v>
      </c>
      <c r="J4" s="1" t="s">
        <v>30</v>
      </c>
      <c r="K4" s="1" t="s">
        <v>242</v>
      </c>
      <c r="L4" s="1" t="s">
        <v>242</v>
      </c>
      <c r="M4" s="1" t="s">
        <v>225</v>
      </c>
      <c r="N4" s="1" t="s">
        <v>225</v>
      </c>
      <c r="O4" s="1" t="s">
        <v>226</v>
      </c>
      <c r="P4" s="1" t="s">
        <v>227</v>
      </c>
      <c r="Q4" s="1" t="s">
        <v>243</v>
      </c>
      <c r="R4" s="1" t="s">
        <v>229</v>
      </c>
      <c r="S4" s="1" t="s">
        <v>230</v>
      </c>
      <c r="T4" s="1" t="s">
        <v>231</v>
      </c>
    </row>
    <row r="5" s="1" customFormat="1" spans="1:20">
      <c r="A5" s="3">
        <v>17343578462</v>
      </c>
      <c r="B5" s="1" t="s">
        <v>217</v>
      </c>
      <c r="C5" s="1" t="s">
        <v>244</v>
      </c>
      <c r="D5" s="1" t="s">
        <v>245</v>
      </c>
      <c r="E5" s="1" t="s">
        <v>246</v>
      </c>
      <c r="F5" s="1" t="s">
        <v>217</v>
      </c>
      <c r="G5" s="1" t="s">
        <v>221</v>
      </c>
      <c r="H5" s="1" t="s">
        <v>222</v>
      </c>
      <c r="I5" s="1" t="s">
        <v>247</v>
      </c>
      <c r="J5" s="1" t="s">
        <v>30</v>
      </c>
      <c r="K5" s="1" t="s">
        <v>248</v>
      </c>
      <c r="L5" s="1" t="s">
        <v>248</v>
      </c>
      <c r="M5" s="1" t="s">
        <v>225</v>
      </c>
      <c r="N5" s="1" t="s">
        <v>225</v>
      </c>
      <c r="O5" s="1" t="s">
        <v>226</v>
      </c>
      <c r="P5" s="1" t="s">
        <v>227</v>
      </c>
      <c r="Q5" s="1" t="s">
        <v>249</v>
      </c>
      <c r="R5" s="1" t="s">
        <v>229</v>
      </c>
      <c r="S5" s="1" t="s">
        <v>230</v>
      </c>
      <c r="T5" s="1" t="s">
        <v>231</v>
      </c>
    </row>
    <row r="6" s="1" customFormat="1" spans="1:20">
      <c r="A6" s="3">
        <v>17343517919</v>
      </c>
      <c r="B6" s="1" t="s">
        <v>217</v>
      </c>
      <c r="C6" s="1" t="s">
        <v>250</v>
      </c>
      <c r="D6" s="1" t="s">
        <v>251</v>
      </c>
      <c r="E6" s="1" t="s">
        <v>252</v>
      </c>
      <c r="F6" s="1" t="s">
        <v>217</v>
      </c>
      <c r="G6" s="1" t="s">
        <v>221</v>
      </c>
      <c r="H6" s="1" t="s">
        <v>222</v>
      </c>
      <c r="I6" s="1" t="s">
        <v>253</v>
      </c>
      <c r="J6" s="1" t="s">
        <v>30</v>
      </c>
      <c r="K6" s="1" t="s">
        <v>254</v>
      </c>
      <c r="L6" s="1" t="s">
        <v>254</v>
      </c>
      <c r="M6" s="1" t="s">
        <v>225</v>
      </c>
      <c r="N6" s="1" t="s">
        <v>225</v>
      </c>
      <c r="O6" s="1" t="s">
        <v>226</v>
      </c>
      <c r="P6" s="1" t="s">
        <v>227</v>
      </c>
      <c r="Q6" s="1" t="s">
        <v>255</v>
      </c>
      <c r="R6" s="1" t="s">
        <v>229</v>
      </c>
      <c r="S6" s="1" t="s">
        <v>230</v>
      </c>
      <c r="T6" s="1" t="s">
        <v>231</v>
      </c>
    </row>
    <row r="7" s="1" customFormat="1" spans="1:20">
      <c r="A7" s="3">
        <v>17343469376</v>
      </c>
      <c r="B7" s="1" t="s">
        <v>217</v>
      </c>
      <c r="C7" s="1" t="s">
        <v>256</v>
      </c>
      <c r="D7" s="1" t="s">
        <v>251</v>
      </c>
      <c r="E7" s="1" t="s">
        <v>257</v>
      </c>
      <c r="F7" s="1" t="s">
        <v>217</v>
      </c>
      <c r="G7" s="1" t="s">
        <v>221</v>
      </c>
      <c r="H7" s="1" t="s">
        <v>222</v>
      </c>
      <c r="I7" s="1" t="s">
        <v>258</v>
      </c>
      <c r="J7" s="1" t="s">
        <v>30</v>
      </c>
      <c r="K7" s="1" t="s">
        <v>259</v>
      </c>
      <c r="L7" s="1" t="s">
        <v>259</v>
      </c>
      <c r="M7" s="1" t="s">
        <v>225</v>
      </c>
      <c r="N7" s="1" t="s">
        <v>225</v>
      </c>
      <c r="O7" s="1" t="s">
        <v>226</v>
      </c>
      <c r="P7" s="1" t="s">
        <v>227</v>
      </c>
      <c r="Q7" s="1" t="s">
        <v>260</v>
      </c>
      <c r="R7" s="1" t="s">
        <v>229</v>
      </c>
      <c r="S7" s="1" t="s">
        <v>230</v>
      </c>
      <c r="T7" s="1" t="s">
        <v>231</v>
      </c>
    </row>
    <row r="8" s="1" customFormat="1" spans="1:20">
      <c r="A8" s="3">
        <v>17343385418</v>
      </c>
      <c r="B8" s="1" t="s">
        <v>217</v>
      </c>
      <c r="C8" s="1" t="s">
        <v>261</v>
      </c>
      <c r="D8" s="1" t="s">
        <v>262</v>
      </c>
      <c r="E8" s="1" t="s">
        <v>263</v>
      </c>
      <c r="F8" s="1" t="s">
        <v>217</v>
      </c>
      <c r="G8" s="1" t="s">
        <v>221</v>
      </c>
      <c r="H8" s="1" t="s">
        <v>222</v>
      </c>
      <c r="I8" s="1" t="s">
        <v>264</v>
      </c>
      <c r="J8" s="1" t="s">
        <v>30</v>
      </c>
      <c r="K8" s="1" t="s">
        <v>265</v>
      </c>
      <c r="L8" s="1" t="s">
        <v>265</v>
      </c>
      <c r="M8" s="1" t="s">
        <v>225</v>
      </c>
      <c r="N8" s="1" t="s">
        <v>225</v>
      </c>
      <c r="O8" s="1" t="s">
        <v>226</v>
      </c>
      <c r="P8" s="1" t="s">
        <v>227</v>
      </c>
      <c r="Q8" s="1" t="s">
        <v>266</v>
      </c>
      <c r="R8" s="1" t="s">
        <v>229</v>
      </c>
      <c r="S8" s="1" t="s">
        <v>230</v>
      </c>
      <c r="T8" s="1" t="s">
        <v>231</v>
      </c>
    </row>
    <row r="9" s="1" customFormat="1" spans="1:20">
      <c r="A9" s="3">
        <v>17342048687</v>
      </c>
      <c r="B9" s="1" t="s">
        <v>217</v>
      </c>
      <c r="C9" s="1" t="s">
        <v>267</v>
      </c>
      <c r="D9" s="1" t="s">
        <v>268</v>
      </c>
      <c r="E9" s="1" t="s">
        <v>269</v>
      </c>
      <c r="F9" s="1" t="s">
        <v>217</v>
      </c>
      <c r="G9" s="1" t="s">
        <v>221</v>
      </c>
      <c r="H9" s="1" t="s">
        <v>222</v>
      </c>
      <c r="I9" s="1" t="s">
        <v>270</v>
      </c>
      <c r="J9" s="1" t="s">
        <v>30</v>
      </c>
      <c r="K9" s="1" t="s">
        <v>271</v>
      </c>
      <c r="L9" s="1" t="s">
        <v>271</v>
      </c>
      <c r="M9" s="1" t="s">
        <v>225</v>
      </c>
      <c r="N9" s="1" t="s">
        <v>225</v>
      </c>
      <c r="O9" s="1" t="s">
        <v>226</v>
      </c>
      <c r="P9" s="1" t="s">
        <v>227</v>
      </c>
      <c r="Q9" s="1" t="s">
        <v>272</v>
      </c>
      <c r="R9" s="1" t="s">
        <v>229</v>
      </c>
      <c r="S9" s="1" t="s">
        <v>230</v>
      </c>
      <c r="T9" s="1" t="s">
        <v>231</v>
      </c>
    </row>
    <row r="10" s="1" customFormat="1" spans="1:20">
      <c r="A10" s="3">
        <v>17335617236</v>
      </c>
      <c r="B10" s="1" t="s">
        <v>273</v>
      </c>
      <c r="C10" s="1" t="s">
        <v>274</v>
      </c>
      <c r="D10" s="1" t="s">
        <v>275</v>
      </c>
      <c r="E10" s="1" t="s">
        <v>276</v>
      </c>
      <c r="F10" s="1" t="s">
        <v>217</v>
      </c>
      <c r="G10" s="1" t="s">
        <v>221</v>
      </c>
      <c r="H10" s="1" t="s">
        <v>222</v>
      </c>
      <c r="I10" s="1" t="s">
        <v>277</v>
      </c>
      <c r="J10" s="1" t="s">
        <v>30</v>
      </c>
      <c r="K10" s="1" t="s">
        <v>278</v>
      </c>
      <c r="L10" s="1" t="s">
        <v>278</v>
      </c>
      <c r="M10" s="1" t="s">
        <v>225</v>
      </c>
      <c r="N10" s="1" t="s">
        <v>225</v>
      </c>
      <c r="O10" s="1" t="s">
        <v>226</v>
      </c>
      <c r="P10" s="1" t="s">
        <v>227</v>
      </c>
      <c r="Q10" s="1" t="s">
        <v>279</v>
      </c>
      <c r="R10" s="1" t="s">
        <v>229</v>
      </c>
      <c r="S10" s="1" t="s">
        <v>230</v>
      </c>
      <c r="T10" s="1" t="s">
        <v>231</v>
      </c>
    </row>
    <row r="11" s="1" customFormat="1" spans="1:20">
      <c r="A11" s="3">
        <v>17329247649</v>
      </c>
      <c r="B11" s="1" t="s">
        <v>273</v>
      </c>
      <c r="C11" s="1" t="s">
        <v>280</v>
      </c>
      <c r="D11" s="1" t="s">
        <v>281</v>
      </c>
      <c r="E11" s="1" t="s">
        <v>282</v>
      </c>
      <c r="F11" s="1" t="s">
        <v>217</v>
      </c>
      <c r="G11" s="1" t="s">
        <v>221</v>
      </c>
      <c r="H11" s="1" t="s">
        <v>222</v>
      </c>
      <c r="I11" s="1" t="s">
        <v>283</v>
      </c>
      <c r="J11" s="1" t="s">
        <v>30</v>
      </c>
      <c r="K11" s="1" t="s">
        <v>284</v>
      </c>
      <c r="L11" s="1" t="s">
        <v>284</v>
      </c>
      <c r="M11" s="1" t="s">
        <v>225</v>
      </c>
      <c r="N11" s="1" t="s">
        <v>225</v>
      </c>
      <c r="O11" s="1" t="s">
        <v>226</v>
      </c>
      <c r="P11" s="1" t="s">
        <v>227</v>
      </c>
      <c r="Q11" s="1" t="s">
        <v>285</v>
      </c>
      <c r="R11" s="1" t="s">
        <v>229</v>
      </c>
      <c r="S11" s="1" t="s">
        <v>230</v>
      </c>
      <c r="T11" s="1" t="s">
        <v>231</v>
      </c>
    </row>
    <row r="12" s="1" customFormat="1" spans="1:20">
      <c r="A12" s="3">
        <v>17325471030</v>
      </c>
      <c r="B12" s="1" t="s">
        <v>286</v>
      </c>
      <c r="C12" s="1" t="s">
        <v>287</v>
      </c>
      <c r="D12" s="1" t="s">
        <v>288</v>
      </c>
      <c r="E12" s="1" t="s">
        <v>289</v>
      </c>
      <c r="F12" s="1" t="s">
        <v>217</v>
      </c>
      <c r="G12" s="1" t="s">
        <v>221</v>
      </c>
      <c r="H12" s="1" t="s">
        <v>222</v>
      </c>
      <c r="I12" s="1" t="s">
        <v>290</v>
      </c>
      <c r="J12" s="1" t="s">
        <v>30</v>
      </c>
      <c r="K12" s="1" t="s">
        <v>291</v>
      </c>
      <c r="L12" s="1" t="s">
        <v>291</v>
      </c>
      <c r="M12" s="1" t="s">
        <v>225</v>
      </c>
      <c r="N12" s="1" t="s">
        <v>225</v>
      </c>
      <c r="O12" s="1" t="s">
        <v>226</v>
      </c>
      <c r="P12" s="1" t="s">
        <v>227</v>
      </c>
      <c r="Q12" s="1" t="s">
        <v>292</v>
      </c>
      <c r="R12" s="1" t="s">
        <v>229</v>
      </c>
      <c r="S12" s="1" t="s">
        <v>230</v>
      </c>
      <c r="T12" s="1" t="s">
        <v>231</v>
      </c>
    </row>
    <row r="13" s="1" customFormat="1" spans="1:20">
      <c r="A13" s="3">
        <v>17313392984</v>
      </c>
      <c r="B13" s="1" t="s">
        <v>293</v>
      </c>
      <c r="C13" s="1" t="s">
        <v>294</v>
      </c>
      <c r="D13" s="1" t="s">
        <v>295</v>
      </c>
      <c r="E13" s="1" t="s">
        <v>296</v>
      </c>
      <c r="F13" s="1" t="s">
        <v>217</v>
      </c>
      <c r="G13" s="1" t="s">
        <v>221</v>
      </c>
      <c r="H13" s="1" t="s">
        <v>222</v>
      </c>
      <c r="I13" s="1" t="s">
        <v>297</v>
      </c>
      <c r="J13" s="1" t="s">
        <v>30</v>
      </c>
      <c r="K13" s="1" t="s">
        <v>298</v>
      </c>
      <c r="L13" s="1" t="s">
        <v>298</v>
      </c>
      <c r="M13" s="1" t="s">
        <v>225</v>
      </c>
      <c r="N13" s="1" t="s">
        <v>225</v>
      </c>
      <c r="O13" s="1" t="s">
        <v>226</v>
      </c>
      <c r="P13" s="1" t="s">
        <v>227</v>
      </c>
      <c r="Q13" s="1" t="s">
        <v>299</v>
      </c>
      <c r="R13" s="1" t="s">
        <v>229</v>
      </c>
      <c r="S13" s="1" t="s">
        <v>230</v>
      </c>
      <c r="T13" s="1" t="s">
        <v>231</v>
      </c>
    </row>
    <row r="14" s="1" customFormat="1" spans="1:20">
      <c r="A14" s="3">
        <v>17287403568</v>
      </c>
      <c r="B14" s="1" t="s">
        <v>300</v>
      </c>
      <c r="C14" s="1" t="s">
        <v>301</v>
      </c>
      <c r="D14" s="1" t="s">
        <v>302</v>
      </c>
      <c r="E14" s="1" t="s">
        <v>303</v>
      </c>
      <c r="F14" s="1" t="s">
        <v>217</v>
      </c>
      <c r="G14" s="1" t="s">
        <v>221</v>
      </c>
      <c r="H14" s="1" t="s">
        <v>222</v>
      </c>
      <c r="I14" s="1" t="s">
        <v>304</v>
      </c>
      <c r="J14" s="1" t="s">
        <v>30</v>
      </c>
      <c r="K14" s="1" t="s">
        <v>305</v>
      </c>
      <c r="L14" s="1" t="s">
        <v>305</v>
      </c>
      <c r="M14" s="1" t="s">
        <v>225</v>
      </c>
      <c r="N14" s="1" t="s">
        <v>225</v>
      </c>
      <c r="O14" s="1" t="s">
        <v>226</v>
      </c>
      <c r="P14" s="1" t="s">
        <v>227</v>
      </c>
      <c r="Q14" s="1" t="s">
        <v>306</v>
      </c>
      <c r="R14" s="1" t="s">
        <v>229</v>
      </c>
      <c r="S14" s="1" t="s">
        <v>230</v>
      </c>
      <c r="T14" s="1" t="s">
        <v>231</v>
      </c>
    </row>
    <row r="15" s="1" customFormat="1" spans="1:20">
      <c r="A15" s="3">
        <v>17279019075</v>
      </c>
      <c r="B15" s="1" t="s">
        <v>307</v>
      </c>
      <c r="C15" s="1" t="s">
        <v>308</v>
      </c>
      <c r="D15" s="1" t="s">
        <v>309</v>
      </c>
      <c r="E15" s="1" t="s">
        <v>310</v>
      </c>
      <c r="F15" s="1" t="s">
        <v>217</v>
      </c>
      <c r="G15" s="1" t="s">
        <v>221</v>
      </c>
      <c r="H15" s="1" t="s">
        <v>222</v>
      </c>
      <c r="I15" s="1" t="s">
        <v>311</v>
      </c>
      <c r="J15" s="1" t="s">
        <v>30</v>
      </c>
      <c r="K15" s="1" t="s">
        <v>312</v>
      </c>
      <c r="L15" s="1" t="s">
        <v>312</v>
      </c>
      <c r="M15" s="1" t="s">
        <v>225</v>
      </c>
      <c r="N15" s="1" t="s">
        <v>225</v>
      </c>
      <c r="O15" s="1" t="s">
        <v>226</v>
      </c>
      <c r="P15" s="1" t="s">
        <v>227</v>
      </c>
      <c r="Q15" s="1" t="s">
        <v>313</v>
      </c>
      <c r="R15" s="1" t="s">
        <v>229</v>
      </c>
      <c r="S15" s="1" t="s">
        <v>230</v>
      </c>
      <c r="T15" s="1" t="s">
        <v>231</v>
      </c>
    </row>
    <row r="16" s="1" customFormat="1" spans="1:20">
      <c r="A16" s="3">
        <v>17272541503</v>
      </c>
      <c r="B16" s="1" t="s">
        <v>307</v>
      </c>
      <c r="C16" s="1" t="s">
        <v>314</v>
      </c>
      <c r="D16" s="1" t="s">
        <v>315</v>
      </c>
      <c r="E16" s="1" t="s">
        <v>316</v>
      </c>
      <c r="F16" s="1" t="s">
        <v>217</v>
      </c>
      <c r="G16" s="1" t="s">
        <v>221</v>
      </c>
      <c r="H16" s="1" t="s">
        <v>222</v>
      </c>
      <c r="I16" s="1" t="s">
        <v>317</v>
      </c>
      <c r="J16" s="1" t="s">
        <v>30</v>
      </c>
      <c r="K16" s="1" t="s">
        <v>318</v>
      </c>
      <c r="L16" s="1" t="s">
        <v>318</v>
      </c>
      <c r="M16" s="1" t="s">
        <v>225</v>
      </c>
      <c r="N16" s="1" t="s">
        <v>225</v>
      </c>
      <c r="O16" s="1" t="s">
        <v>226</v>
      </c>
      <c r="P16" s="1" t="s">
        <v>227</v>
      </c>
      <c r="Q16" s="1" t="s">
        <v>319</v>
      </c>
      <c r="R16" s="1" t="s">
        <v>229</v>
      </c>
      <c r="S16" s="1" t="s">
        <v>230</v>
      </c>
      <c r="T16" s="1" t="s">
        <v>231</v>
      </c>
    </row>
    <row r="17" s="1" customFormat="1" spans="1:20">
      <c r="A17" s="3">
        <v>17265827216</v>
      </c>
      <c r="B17" s="1" t="s">
        <v>320</v>
      </c>
      <c r="C17" s="1" t="s">
        <v>321</v>
      </c>
      <c r="D17" s="1" t="s">
        <v>322</v>
      </c>
      <c r="E17" s="1" t="s">
        <v>323</v>
      </c>
      <c r="F17" s="1" t="s">
        <v>217</v>
      </c>
      <c r="G17" s="1" t="s">
        <v>221</v>
      </c>
      <c r="H17" s="1" t="s">
        <v>222</v>
      </c>
      <c r="I17" s="1" t="s">
        <v>324</v>
      </c>
      <c r="J17" s="1" t="s">
        <v>30</v>
      </c>
      <c r="K17" s="1" t="s">
        <v>325</v>
      </c>
      <c r="L17" s="1" t="s">
        <v>325</v>
      </c>
      <c r="M17" s="1" t="s">
        <v>225</v>
      </c>
      <c r="N17" s="1" t="s">
        <v>225</v>
      </c>
      <c r="O17" s="1" t="s">
        <v>226</v>
      </c>
      <c r="P17" s="1" t="s">
        <v>227</v>
      </c>
      <c r="Q17" s="1" t="s">
        <v>326</v>
      </c>
      <c r="R17" s="1" t="s">
        <v>229</v>
      </c>
      <c r="S17" s="1" t="s">
        <v>230</v>
      </c>
      <c r="T17" s="1" t="s">
        <v>231</v>
      </c>
    </row>
    <row r="18" s="1" customFormat="1" spans="1:20">
      <c r="A18" s="3">
        <v>17263825609</v>
      </c>
      <c r="B18" s="1" t="s">
        <v>327</v>
      </c>
      <c r="C18" s="1" t="s">
        <v>328</v>
      </c>
      <c r="D18" s="1" t="s">
        <v>329</v>
      </c>
      <c r="E18" s="1" t="s">
        <v>330</v>
      </c>
      <c r="F18" s="1" t="s">
        <v>217</v>
      </c>
      <c r="G18" s="1" t="s">
        <v>221</v>
      </c>
      <c r="H18" s="1" t="s">
        <v>222</v>
      </c>
      <c r="I18" s="1" t="s">
        <v>331</v>
      </c>
      <c r="J18" s="1" t="s">
        <v>30</v>
      </c>
      <c r="K18" s="1" t="s">
        <v>332</v>
      </c>
      <c r="L18" s="1" t="s">
        <v>332</v>
      </c>
      <c r="M18" s="1" t="s">
        <v>225</v>
      </c>
      <c r="N18" s="1" t="s">
        <v>225</v>
      </c>
      <c r="O18" s="1" t="s">
        <v>226</v>
      </c>
      <c r="P18" s="1" t="s">
        <v>227</v>
      </c>
      <c r="Q18" s="1" t="s">
        <v>333</v>
      </c>
      <c r="R18" s="1" t="s">
        <v>229</v>
      </c>
      <c r="S18" s="1" t="s">
        <v>230</v>
      </c>
      <c r="T18" s="1" t="s">
        <v>231</v>
      </c>
    </row>
    <row r="19" s="1" customFormat="1" spans="1:20">
      <c r="A19" s="3">
        <v>17263395486</v>
      </c>
      <c r="B19" s="1" t="s">
        <v>334</v>
      </c>
      <c r="C19" s="1" t="s">
        <v>335</v>
      </c>
      <c r="D19" s="1" t="s">
        <v>336</v>
      </c>
      <c r="E19" s="1" t="s">
        <v>337</v>
      </c>
      <c r="F19" s="1" t="s">
        <v>273</v>
      </c>
      <c r="G19" s="1" t="s">
        <v>221</v>
      </c>
      <c r="H19" s="1" t="s">
        <v>222</v>
      </c>
      <c r="I19" s="1" t="s">
        <v>338</v>
      </c>
      <c r="J19" s="1" t="s">
        <v>30</v>
      </c>
      <c r="K19" s="1" t="s">
        <v>339</v>
      </c>
      <c r="L19" s="1" t="s">
        <v>339</v>
      </c>
      <c r="M19" s="1" t="s">
        <v>225</v>
      </c>
      <c r="N19" s="1" t="s">
        <v>225</v>
      </c>
      <c r="O19" s="1" t="s">
        <v>226</v>
      </c>
      <c r="P19" s="1" t="s">
        <v>227</v>
      </c>
      <c r="Q19" s="1" t="s">
        <v>340</v>
      </c>
      <c r="R19" s="1" t="s">
        <v>229</v>
      </c>
      <c r="S19" s="1" t="s">
        <v>230</v>
      </c>
      <c r="T19" s="1" t="s">
        <v>231</v>
      </c>
    </row>
    <row r="20" s="1" customFormat="1" spans="1:20">
      <c r="A20" s="3">
        <v>17263018048</v>
      </c>
      <c r="B20" s="1" t="s">
        <v>334</v>
      </c>
      <c r="C20" s="1" t="s">
        <v>341</v>
      </c>
      <c r="D20" s="1" t="s">
        <v>342</v>
      </c>
      <c r="E20" s="1" t="s">
        <v>343</v>
      </c>
      <c r="F20" s="1" t="s">
        <v>217</v>
      </c>
      <c r="G20" s="1" t="s">
        <v>221</v>
      </c>
      <c r="H20" s="1" t="s">
        <v>222</v>
      </c>
      <c r="I20" s="1" t="s">
        <v>344</v>
      </c>
      <c r="J20" s="1" t="s">
        <v>30</v>
      </c>
      <c r="K20" s="1" t="s">
        <v>345</v>
      </c>
      <c r="L20" s="1" t="s">
        <v>345</v>
      </c>
      <c r="M20" s="1" t="s">
        <v>225</v>
      </c>
      <c r="N20" s="1" t="s">
        <v>225</v>
      </c>
      <c r="O20" s="1" t="s">
        <v>226</v>
      </c>
      <c r="P20" s="1" t="s">
        <v>227</v>
      </c>
      <c r="Q20" s="1" t="s">
        <v>346</v>
      </c>
      <c r="R20" s="1" t="s">
        <v>229</v>
      </c>
      <c r="S20" s="1" t="s">
        <v>230</v>
      </c>
      <c r="T20" s="1" t="s">
        <v>231</v>
      </c>
    </row>
    <row r="21" s="1" customFormat="1" spans="1:20">
      <c r="A21" s="3">
        <v>17258200234</v>
      </c>
      <c r="B21" s="1" t="s">
        <v>347</v>
      </c>
      <c r="C21" s="1" t="s">
        <v>348</v>
      </c>
      <c r="D21" s="1" t="s">
        <v>349</v>
      </c>
      <c r="E21" s="1" t="s">
        <v>350</v>
      </c>
      <c r="F21" s="1" t="s">
        <v>217</v>
      </c>
      <c r="G21" s="1" t="s">
        <v>221</v>
      </c>
      <c r="H21" s="1" t="s">
        <v>222</v>
      </c>
      <c r="I21" s="1" t="s">
        <v>351</v>
      </c>
      <c r="J21" s="1" t="s">
        <v>30</v>
      </c>
      <c r="K21" s="1" t="s">
        <v>352</v>
      </c>
      <c r="L21" s="1" t="s">
        <v>352</v>
      </c>
      <c r="M21" s="1" t="s">
        <v>225</v>
      </c>
      <c r="N21" s="1" t="s">
        <v>225</v>
      </c>
      <c r="O21" s="1" t="s">
        <v>226</v>
      </c>
      <c r="P21" s="1" t="s">
        <v>227</v>
      </c>
      <c r="Q21" s="1" t="s">
        <v>353</v>
      </c>
      <c r="R21" s="1" t="s">
        <v>229</v>
      </c>
      <c r="S21" s="1" t="s">
        <v>230</v>
      </c>
      <c r="T21" s="1" t="s">
        <v>231</v>
      </c>
    </row>
    <row r="22" s="1" customFormat="1" spans="1:20">
      <c r="A22" s="3">
        <v>17225602497</v>
      </c>
      <c r="B22" s="1" t="s">
        <v>354</v>
      </c>
      <c r="C22" s="1" t="s">
        <v>355</v>
      </c>
      <c r="D22" s="1" t="s">
        <v>356</v>
      </c>
      <c r="E22" s="1" t="s">
        <v>357</v>
      </c>
      <c r="F22" s="1" t="s">
        <v>217</v>
      </c>
      <c r="G22" s="1" t="s">
        <v>221</v>
      </c>
      <c r="H22" s="1" t="s">
        <v>222</v>
      </c>
      <c r="I22" s="1" t="s">
        <v>317</v>
      </c>
      <c r="J22" s="1" t="s">
        <v>30</v>
      </c>
      <c r="K22" s="1" t="s">
        <v>318</v>
      </c>
      <c r="L22" s="1" t="s">
        <v>318</v>
      </c>
      <c r="M22" s="1" t="s">
        <v>225</v>
      </c>
      <c r="N22" s="1" t="s">
        <v>225</v>
      </c>
      <c r="O22" s="1" t="s">
        <v>226</v>
      </c>
      <c r="P22" s="1" t="s">
        <v>227</v>
      </c>
      <c r="Q22" s="1" t="s">
        <v>358</v>
      </c>
      <c r="R22" s="1" t="s">
        <v>229</v>
      </c>
      <c r="S22" s="1" t="s">
        <v>230</v>
      </c>
      <c r="T22" s="1" t="s">
        <v>231</v>
      </c>
    </row>
    <row r="23" s="1" customFormat="1" spans="1:20">
      <c r="A23" s="3">
        <v>17207731609</v>
      </c>
      <c r="B23" s="1" t="s">
        <v>359</v>
      </c>
      <c r="C23" s="1" t="s">
        <v>360</v>
      </c>
      <c r="D23" s="1" t="s">
        <v>361</v>
      </c>
      <c r="E23" s="1" t="s">
        <v>362</v>
      </c>
      <c r="F23" s="1" t="s">
        <v>217</v>
      </c>
      <c r="G23" s="1" t="s">
        <v>221</v>
      </c>
      <c r="H23" s="1" t="s">
        <v>222</v>
      </c>
      <c r="I23" s="1" t="s">
        <v>363</v>
      </c>
      <c r="J23" s="1" t="s">
        <v>30</v>
      </c>
      <c r="K23" s="1" t="s">
        <v>364</v>
      </c>
      <c r="L23" s="1" t="s">
        <v>364</v>
      </c>
      <c r="M23" s="1" t="s">
        <v>225</v>
      </c>
      <c r="N23" s="1" t="s">
        <v>225</v>
      </c>
      <c r="O23" s="1" t="s">
        <v>226</v>
      </c>
      <c r="P23" s="1" t="s">
        <v>227</v>
      </c>
      <c r="Q23" s="1" t="s">
        <v>365</v>
      </c>
      <c r="R23" s="1" t="s">
        <v>229</v>
      </c>
      <c r="S23" s="1" t="s">
        <v>230</v>
      </c>
      <c r="T23" s="1" t="s">
        <v>231</v>
      </c>
    </row>
    <row r="24" s="1" customFormat="1" spans="1:20">
      <c r="A24" s="3">
        <v>17206762361</v>
      </c>
      <c r="B24" s="1" t="s">
        <v>366</v>
      </c>
      <c r="C24" s="1" t="s">
        <v>367</v>
      </c>
      <c r="D24" s="1" t="s">
        <v>368</v>
      </c>
      <c r="E24" s="1" t="s">
        <v>369</v>
      </c>
      <c r="F24" s="1" t="s">
        <v>217</v>
      </c>
      <c r="G24" s="1" t="s">
        <v>221</v>
      </c>
      <c r="H24" s="1" t="s">
        <v>222</v>
      </c>
      <c r="I24" s="1" t="s">
        <v>370</v>
      </c>
      <c r="J24" s="1" t="s">
        <v>30</v>
      </c>
      <c r="K24" s="1" t="s">
        <v>371</v>
      </c>
      <c r="L24" s="1" t="s">
        <v>371</v>
      </c>
      <c r="M24" s="1" t="s">
        <v>225</v>
      </c>
      <c r="N24" s="1" t="s">
        <v>225</v>
      </c>
      <c r="O24" s="1" t="s">
        <v>226</v>
      </c>
      <c r="P24" s="1" t="s">
        <v>227</v>
      </c>
      <c r="Q24" s="1" t="s">
        <v>372</v>
      </c>
      <c r="R24" s="1" t="s">
        <v>229</v>
      </c>
      <c r="S24" s="1" t="s">
        <v>230</v>
      </c>
      <c r="T24" s="1" t="s">
        <v>231</v>
      </c>
    </row>
    <row r="25" s="1" customFormat="1" spans="1:20">
      <c r="A25" s="3">
        <v>17200667630</v>
      </c>
      <c r="B25" s="1" t="s">
        <v>373</v>
      </c>
      <c r="C25" s="1" t="s">
        <v>374</v>
      </c>
      <c r="D25" s="1" t="s">
        <v>375</v>
      </c>
      <c r="E25" s="1" t="s">
        <v>376</v>
      </c>
      <c r="F25" s="1" t="s">
        <v>217</v>
      </c>
      <c r="G25" s="1" t="s">
        <v>221</v>
      </c>
      <c r="H25" s="1" t="s">
        <v>222</v>
      </c>
      <c r="I25" s="1" t="s">
        <v>377</v>
      </c>
      <c r="J25" s="1" t="s">
        <v>30</v>
      </c>
      <c r="K25" s="1" t="s">
        <v>378</v>
      </c>
      <c r="L25" s="1" t="s">
        <v>378</v>
      </c>
      <c r="M25" s="1" t="s">
        <v>225</v>
      </c>
      <c r="N25" s="1" t="s">
        <v>225</v>
      </c>
      <c r="O25" s="1" t="s">
        <v>226</v>
      </c>
      <c r="P25" s="1" t="s">
        <v>227</v>
      </c>
      <c r="Q25" s="1" t="s">
        <v>379</v>
      </c>
      <c r="R25" s="1" t="s">
        <v>229</v>
      </c>
      <c r="S25" s="1" t="s">
        <v>230</v>
      </c>
      <c r="T25" s="1" t="s">
        <v>231</v>
      </c>
    </row>
    <row r="26" s="1" customFormat="1" spans="1:20">
      <c r="A26" s="3">
        <v>17192909375</v>
      </c>
      <c r="B26" s="1" t="s">
        <v>380</v>
      </c>
      <c r="C26" s="1" t="s">
        <v>381</v>
      </c>
      <c r="D26" s="1" t="s">
        <v>382</v>
      </c>
      <c r="E26" s="1" t="s">
        <v>383</v>
      </c>
      <c r="F26" s="1" t="s">
        <v>273</v>
      </c>
      <c r="G26" s="1" t="s">
        <v>221</v>
      </c>
      <c r="H26" s="1" t="s">
        <v>222</v>
      </c>
      <c r="I26" s="1" t="s">
        <v>384</v>
      </c>
      <c r="J26" s="1" t="s">
        <v>30</v>
      </c>
      <c r="K26" s="1" t="s">
        <v>385</v>
      </c>
      <c r="L26" s="1" t="s">
        <v>385</v>
      </c>
      <c r="M26" s="1" t="s">
        <v>225</v>
      </c>
      <c r="N26" s="1" t="s">
        <v>225</v>
      </c>
      <c r="O26" s="1" t="s">
        <v>226</v>
      </c>
      <c r="P26" s="1" t="s">
        <v>227</v>
      </c>
      <c r="Q26" s="1" t="s">
        <v>386</v>
      </c>
      <c r="R26" s="1" t="s">
        <v>229</v>
      </c>
      <c r="S26" s="1" t="s">
        <v>230</v>
      </c>
      <c r="T26" s="1" t="s">
        <v>231</v>
      </c>
    </row>
    <row r="27" s="1" customFormat="1" spans="1:20">
      <c r="A27" s="3">
        <v>17130068734</v>
      </c>
      <c r="B27" s="1" t="s">
        <v>387</v>
      </c>
      <c r="C27" s="1" t="s">
        <v>388</v>
      </c>
      <c r="D27" s="1" t="s">
        <v>389</v>
      </c>
      <c r="E27" s="1" t="s">
        <v>390</v>
      </c>
      <c r="F27" s="1" t="s">
        <v>217</v>
      </c>
      <c r="G27" s="1" t="s">
        <v>221</v>
      </c>
      <c r="H27" s="1" t="s">
        <v>222</v>
      </c>
      <c r="I27" s="1" t="s">
        <v>391</v>
      </c>
      <c r="J27" s="1" t="s">
        <v>30</v>
      </c>
      <c r="K27" s="1" t="s">
        <v>392</v>
      </c>
      <c r="L27" s="1" t="s">
        <v>392</v>
      </c>
      <c r="M27" s="1" t="s">
        <v>225</v>
      </c>
      <c r="N27" s="1" t="s">
        <v>225</v>
      </c>
      <c r="O27" s="1" t="s">
        <v>226</v>
      </c>
      <c r="P27" s="1" t="s">
        <v>227</v>
      </c>
      <c r="Q27" s="1" t="s">
        <v>393</v>
      </c>
      <c r="R27" s="1" t="s">
        <v>229</v>
      </c>
      <c r="S27" s="1" t="s">
        <v>230</v>
      </c>
      <c r="T27" s="1" t="s">
        <v>231</v>
      </c>
    </row>
    <row r="28" s="1" customFormat="1" spans="1:20">
      <c r="A28" s="3">
        <v>17106902549</v>
      </c>
      <c r="B28" s="1" t="s">
        <v>394</v>
      </c>
      <c r="C28" s="1" t="s">
        <v>395</v>
      </c>
      <c r="D28" s="1" t="s">
        <v>396</v>
      </c>
      <c r="E28" s="1" t="s">
        <v>397</v>
      </c>
      <c r="F28" s="1" t="s">
        <v>273</v>
      </c>
      <c r="G28" s="1" t="s">
        <v>221</v>
      </c>
      <c r="H28" s="1" t="s">
        <v>222</v>
      </c>
      <c r="I28" s="1" t="s">
        <v>398</v>
      </c>
      <c r="J28" s="1" t="s">
        <v>30</v>
      </c>
      <c r="K28" s="1" t="s">
        <v>399</v>
      </c>
      <c r="L28" s="1" t="s">
        <v>399</v>
      </c>
      <c r="M28" s="1" t="s">
        <v>225</v>
      </c>
      <c r="N28" s="1" t="s">
        <v>225</v>
      </c>
      <c r="O28" s="1" t="s">
        <v>226</v>
      </c>
      <c r="P28" s="1" t="s">
        <v>227</v>
      </c>
      <c r="Q28" s="1" t="s">
        <v>400</v>
      </c>
      <c r="R28" s="1" t="s">
        <v>229</v>
      </c>
      <c r="S28" s="1" t="s">
        <v>230</v>
      </c>
      <c r="T28" s="1" t="s">
        <v>231</v>
      </c>
    </row>
    <row r="29" s="1" customFormat="1" spans="1:20">
      <c r="A29" s="3">
        <v>16985847404</v>
      </c>
      <c r="B29" s="1" t="s">
        <v>401</v>
      </c>
      <c r="C29" s="1" t="s">
        <v>402</v>
      </c>
      <c r="D29" s="1" t="s">
        <v>403</v>
      </c>
      <c r="E29" s="1" t="s">
        <v>404</v>
      </c>
      <c r="F29" s="1" t="s">
        <v>217</v>
      </c>
      <c r="G29" s="1" t="s">
        <v>221</v>
      </c>
      <c r="H29" s="1" t="s">
        <v>222</v>
      </c>
      <c r="I29" s="1" t="s">
        <v>405</v>
      </c>
      <c r="J29" s="1" t="s">
        <v>30</v>
      </c>
      <c r="K29" s="1" t="s">
        <v>406</v>
      </c>
      <c r="L29" s="1" t="s">
        <v>406</v>
      </c>
      <c r="M29" s="1" t="s">
        <v>225</v>
      </c>
      <c r="N29" s="1" t="s">
        <v>225</v>
      </c>
      <c r="O29" s="1" t="s">
        <v>226</v>
      </c>
      <c r="P29" s="1" t="s">
        <v>227</v>
      </c>
      <c r="Q29" s="1" t="s">
        <v>407</v>
      </c>
      <c r="R29" s="1" t="s">
        <v>229</v>
      </c>
      <c r="S29" s="1" t="s">
        <v>230</v>
      </c>
      <c r="T29" s="1" t="s">
        <v>231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2022-02-16T01:48:00Z</dcterms:created>
  <dcterms:modified xsi:type="dcterms:W3CDTF">2022-02-16T02:49:22Z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D0D6E03711EC46BB86DBCB0FFCC6BA91</vt:lpwstr>
  </property>
  <property fmtid="{D5CDD505-2E9C-101B-9397-08002B2CF9AE}" pid="3" name="KSOProductBuildVer">
    <vt:lpwstr>2052-11.1.0.11294</vt:lpwstr>
  </property>
</Properties>
</file>