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<sst xmlns="http://schemas.openxmlformats.org/spreadsheetml/2006/main" count="337" uniqueCount="138">
  <si>
    <t>去哪儿网酒店预付对账单</t>
  </si>
  <si>
    <t>供应商名称：</t>
  </si>
  <si>
    <t>遇见时光</t>
  </si>
  <si>
    <t>结算周期：</t>
  </si>
  <si>
    <t>2022-02-15至2022-02-16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</si>
  <si>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</si>
  <si>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</si>
  <si>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</si>
  <si>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</si>
  <si>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</si>
  <si>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</si>
  <si>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</si>
  <si>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</si>
  <si>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</si>
  <si>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</si>
  <si>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</si>
  <si>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</si>
  <si>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</si>
  <si>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</si>
  <si>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</si>
  <si>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¥2,129.00</t>
  </si>
  <si>
    <t>¥279.00</t>
  </si>
  <si>
    <t>¥1,850.00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</si>
  <si>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</si>
  <si>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</si>
  <si>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</si>
  <si>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</si>
  <si>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</si>
  <si>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</si>
  <si>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</si>
  <si>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</si>
  <si>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</si>
  <si>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</si>
  <si>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</si>
  <si>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</si>
  <si>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</si>
  <si>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</si>
  <si>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</si>
  <si>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</si>
  <si>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</si>
  <si>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</si>
  <si>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</si>
  <si>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</si>
  <si>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</si>
  <si>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</si>
  <si>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</si>
  <si>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</si>
  <si>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</si>
  <si>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</si>
  <si>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</si>
  <si>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</si>
  <si>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</si>
  <si>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</si>
  <si>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</si>
  <si>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</si>
  <si>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</si>
  <si>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</si>
  <si>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</si>
  <si>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</si>
  <si>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</si>
  <si>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</si>
  <si>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</si>
  <si>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</si>
  <si>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</si>
  <si>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</si>
  <si>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</si>
  <si>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</si>
  <si>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</si>
  <si>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</si>
  <si>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102909479213</t>
  </si>
  <si>
    <t>酒店预付</t>
  </si>
  <si>
    <t>否</t>
  </si>
  <si>
    <t>普通</t>
  </si>
  <si>
    <t>266549945</t>
  </si>
  <si>
    <t>成都希尔顿酒店</t>
  </si>
  <si>
    <t>1616855</t>
  </si>
  <si>
    <t>田伟帆</t>
  </si>
  <si>
    <t>2022-02-15</t>
  </si>
  <si>
    <t>2022-02-16</t>
  </si>
  <si>
    <t>¥725.00</t>
  </si>
  <si>
    <t>¥95.00</t>
  </si>
  <si>
    <t>¥630.00</t>
  </si>
  <si>
    <t>希尔顿大床房</t>
  </si>
  <si>
    <t>WEBSITE</t>
  </si>
  <si>
    <t>102909554656</t>
  </si>
  <si>
    <t>王奕</t>
  </si>
  <si>
    <t>102909989639</t>
  </si>
  <si>
    <t>266547074</t>
  </si>
  <si>
    <t>兰州皇冠假日酒店</t>
  </si>
  <si>
    <t>王金龙</t>
  </si>
  <si>
    <t>¥679.00</t>
  </si>
  <si>
    <t>¥89.00</t>
  </si>
  <si>
    <t>¥590.00</t>
  </si>
  <si>
    <t>皇冠高级黄河景房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</si>
  <si>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</si>
  <si>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</si>
  <si>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</si>
  <si>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</si>
  <si>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</si>
  <si>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</si>
  <si>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</si>
  <si>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</si>
  <si>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</si>
  <si>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</si>
  <si>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</si>
  <si>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A220217104103481</t>
  </si>
  <si>
    <r>
      <t>总计：</t>
    </r>
    <r>
      <rPr>
        <sz val="10"/>
        <rFont val="Arial"/>
        <charset val="134"/>
      </rPr>
      <t>1850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</si>
  <si>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</si>
  <si>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</si>
  <si>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</si>
  <si>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</si>
  <si>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</si>
  <si>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</si>
  <si>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</si>
  <si>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</si>
  <si>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</si>
  <si>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</si>
  <si>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</si>
  <si>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</si>
  <si>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</si>
  <si>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</si>
  <si>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</si>
  <si>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</si>
  <si>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2419565</t>
  </si>
  <si>
    <t>--</t>
  </si>
  <si>
    <t>630.00</t>
  </si>
  <si>
    <t>RMB</t>
  </si>
  <si>
    <t>0</t>
  </si>
  <si>
    <t>0.00</t>
  </si>
  <si>
    <t>龙卷风国内直连</t>
  </si>
  <si>
    <t>2022-02-15 16:50:01</t>
  </si>
  <si>
    <t>汇智国际旅游发展有限公司</t>
  </si>
  <si>
    <t>直连</t>
  </si>
  <si>
    <t>2419579</t>
  </si>
  <si>
    <t>2022-02-15 17:12:01</t>
  </si>
  <si>
    <t>2419589</t>
  </si>
  <si>
    <t>590.00</t>
  </si>
  <si>
    <t>2022-02-15 17:44:33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</si>
</sst>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22" borderId="14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0" fontId="28" fillId="18" borderId="1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73</v>
      </c>
      <c r="H3" s="7" t="s">
        <v>74</v>
      </c>
      <c r="I3" s="7" t="s">
        <v>75</v>
      </c>
      <c r="J3" s="7" t="s">
        <v>2</v>
      </c>
      <c r="K3" s="7" t="s">
        <v>85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79</v>
      </c>
      <c r="S3" s="12" t="s">
        <v>19</v>
      </c>
      <c r="T3" s="7"/>
      <c r="U3" s="11" t="s">
        <v>19</v>
      </c>
      <c r="V3" s="11" t="s">
        <v>79</v>
      </c>
      <c r="W3" s="12" t="s">
        <v>80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81</v>
      </c>
      <c r="AD3" t="s">
        <v>6</v>
      </c>
      <c r="AE3" t="s">
        <v>82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86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87</v>
      </c>
      <c r="H4" s="7" t="s">
        <v>88</v>
      </c>
      <c r="I4" s="7" t="s">
        <v>75</v>
      </c>
      <c r="J4" s="7" t="s">
        <v>2</v>
      </c>
      <c r="K4" s="7" t="s">
        <v>89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90</v>
      </c>
      <c r="S4" s="12" t="s">
        <v>19</v>
      </c>
      <c r="T4" s="7"/>
      <c r="U4" s="11" t="s">
        <v>19</v>
      </c>
      <c r="V4" s="11" t="s">
        <v>90</v>
      </c>
      <c r="W4" s="12" t="s">
        <v>91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92</v>
      </c>
      <c r="AD4" t="s">
        <v>6</v>
      </c>
      <c r="AE4" t="s">
        <v>93</v>
      </c>
      <c r="AF4" t="s">
        <v>83</v>
      </c>
      <c r="AG4" t="s">
        <v>71</v>
      </c>
      <c r="AH4" t="s">
        <v>19</v>
      </c>
    </row>
    <row r="5" customHeight="1" spans="1:32">
      <c r="A5" s="10" t="s">
        <v>94</v>
      </c>
      <c r="B5" s="10"/>
      <c r="C5" s="10" t="s">
        <v>95</v>
      </c>
      <c r="D5" s="10"/>
      <c r="E5" s="10"/>
      <c r="F5" s="10"/>
      <c r="G5" s="10" t="s">
        <v>95</v>
      </c>
      <c r="H5" s="10" t="s">
        <v>95</v>
      </c>
      <c r="I5" s="10" t="s">
        <v>95</v>
      </c>
      <c r="J5" s="10" t="s">
        <v>95</v>
      </c>
      <c r="K5" s="10" t="s">
        <v>95</v>
      </c>
      <c r="L5" s="10" t="s">
        <v>95</v>
      </c>
      <c r="M5" s="10" t="s">
        <v>95</v>
      </c>
      <c r="N5" s="10" t="s">
        <v>95</v>
      </c>
      <c r="O5" s="10" t="s">
        <v>95</v>
      </c>
      <c r="P5" s="10" t="s">
        <v>95</v>
      </c>
      <c r="Q5" s="10"/>
      <c r="R5" s="13" t="s">
        <v>20</v>
      </c>
      <c r="S5" s="13" t="s">
        <v>19</v>
      </c>
      <c r="T5" s="10" t="s">
        <v>95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95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104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630</v>
      </c>
      <c r="E2" t="str">
        <f>VLOOKUP(A2,HOP!A:L,12,0)</f>
        <v>630.00</v>
      </c>
      <c r="F2" t="str">
        <f>VLOOKUP(A2,HOP!A:C,3,0)</f>
        <v>2419565</v>
      </c>
      <c r="G2">
        <f>D2-E2</f>
        <v>0</v>
      </c>
      <c r="H2" t="str">
        <f>$H$1&amp;F2</f>
        <v>，2419565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630</v>
      </c>
      <c r="E3" t="str">
        <f>VLOOKUP(A3,HOP!A:L,12,0)</f>
        <v>630.00</v>
      </c>
      <c r="F3" t="str">
        <f>VLOOKUP(A3,HOP!A:C,3,0)</f>
        <v>2419579</v>
      </c>
      <c r="G3">
        <f>D3-E3</f>
        <v>0</v>
      </c>
      <c r="H3" t="str">
        <f>$H$1&amp;F3</f>
        <v>，2419579</v>
      </c>
      <c r="I3" t="str">
        <f>VLOOKUP(A3,HOP!A:T,20,0)</f>
        <v>直连</v>
      </c>
    </row>
    <row r="4" ht="14.25" customHeight="1" spans="1:9">
      <c r="A4" s="6" t="s">
        <v>86</v>
      </c>
      <c r="B4" s="7" t="s">
        <v>77</v>
      </c>
      <c r="C4" s="7" t="s">
        <v>78</v>
      </c>
      <c r="D4" s="3">
        <v>590</v>
      </c>
      <c r="E4" t="str">
        <f>VLOOKUP(A4,HOP!A:L,12,0)</f>
        <v>590.00</v>
      </c>
      <c r="F4" t="str">
        <f>VLOOKUP(A4,HOP!A:C,3,0)</f>
        <v>2419589</v>
      </c>
      <c r="G4">
        <f>D4-E4</f>
        <v>0</v>
      </c>
      <c r="H4" t="str">
        <f>$H$1&amp;F4</f>
        <v>，2419589</v>
      </c>
      <c r="I4" t="str">
        <f>VLOOKUP(A4,HOP!A:T,20,0)</f>
        <v>直连</v>
      </c>
    </row>
    <row r="6" spans="4:4">
      <c r="D6" s="3">
        <f>SUM(D2:D5)</f>
        <v>1850</v>
      </c>
    </row>
    <row r="7" ht="14.25" spans="4:4">
      <c r="D7" s="8" t="s">
        <v>22</v>
      </c>
    </row>
    <row r="10" spans="1:1">
      <c r="A10" t="s">
        <v>105</v>
      </c>
    </row>
    <row r="11" spans="1:1">
      <c r="A11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0">
      <c r="A1" s="2" t="s">
        <v>107</v>
      </c>
      <c r="B1" s="2" t="s">
        <v>108</v>
      </c>
      <c r="C1" s="2" t="s">
        <v>109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</row>
    <row r="2" s="1" customFormat="1" spans="1:20">
      <c r="A2" s="1" t="s">
        <v>69</v>
      </c>
      <c r="B2" s="1" t="s">
        <v>77</v>
      </c>
      <c r="C2" s="1" t="s">
        <v>123</v>
      </c>
      <c r="D2" s="1" t="s">
        <v>74</v>
      </c>
      <c r="E2" s="1" t="s">
        <v>76</v>
      </c>
      <c r="F2" s="1" t="s">
        <v>77</v>
      </c>
      <c r="G2" s="1" t="s">
        <v>78</v>
      </c>
      <c r="H2" s="1" t="s">
        <v>124</v>
      </c>
      <c r="I2" s="1" t="s">
        <v>125</v>
      </c>
      <c r="J2" s="1" t="s">
        <v>126</v>
      </c>
      <c r="K2" s="1" t="s">
        <v>125</v>
      </c>
      <c r="L2" s="1" t="s">
        <v>125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71</v>
      </c>
      <c r="S2" s="1" t="s">
        <v>131</v>
      </c>
      <c r="T2" s="1" t="s">
        <v>132</v>
      </c>
    </row>
    <row r="3" s="1" customFormat="1" spans="1:20">
      <c r="A3" s="1" t="s">
        <v>84</v>
      </c>
      <c r="B3" s="1" t="s">
        <v>77</v>
      </c>
      <c r="C3" s="1" t="s">
        <v>133</v>
      </c>
      <c r="D3" s="1" t="s">
        <v>74</v>
      </c>
      <c r="E3" s="1" t="s">
        <v>85</v>
      </c>
      <c r="F3" s="1" t="s">
        <v>77</v>
      </c>
      <c r="G3" s="1" t="s">
        <v>78</v>
      </c>
      <c r="H3" s="1" t="s">
        <v>124</v>
      </c>
      <c r="I3" s="1" t="s">
        <v>125</v>
      </c>
      <c r="J3" s="1" t="s">
        <v>126</v>
      </c>
      <c r="K3" s="1" t="s">
        <v>125</v>
      </c>
      <c r="L3" s="1" t="s">
        <v>125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134</v>
      </c>
      <c r="R3" s="1" t="s">
        <v>71</v>
      </c>
      <c r="S3" s="1" t="s">
        <v>131</v>
      </c>
      <c r="T3" s="1" t="s">
        <v>132</v>
      </c>
    </row>
    <row r="4" s="1" customFormat="1" spans="1:20">
      <c r="A4" s="1" t="s">
        <v>86</v>
      </c>
      <c r="B4" s="1" t="s">
        <v>77</v>
      </c>
      <c r="C4" s="1" t="s">
        <v>135</v>
      </c>
      <c r="D4" s="1" t="s">
        <v>88</v>
      </c>
      <c r="E4" s="1" t="s">
        <v>89</v>
      </c>
      <c r="F4" s="1" t="s">
        <v>77</v>
      </c>
      <c r="G4" s="1" t="s">
        <v>78</v>
      </c>
      <c r="H4" s="1" t="s">
        <v>124</v>
      </c>
      <c r="I4" s="1" t="s">
        <v>136</v>
      </c>
      <c r="J4" s="1" t="s">
        <v>126</v>
      </c>
      <c r="K4" s="1" t="s">
        <v>136</v>
      </c>
      <c r="L4" s="1" t="s">
        <v>136</v>
      </c>
      <c r="M4" s="1" t="s">
        <v>127</v>
      </c>
      <c r="N4" s="1" t="s">
        <v>127</v>
      </c>
      <c r="O4" s="1" t="s">
        <v>128</v>
      </c>
      <c r="P4" s="1" t="s">
        <v>129</v>
      </c>
      <c r="Q4" s="1" t="s">
        <v>137</v>
      </c>
      <c r="R4" s="1" t="s">
        <v>71</v>
      </c>
      <c r="S4" s="1" t="s">
        <v>131</v>
      </c>
      <c r="T4" s="1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2022-02-17T02:40:16Z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349CEF26F8BB4931BA452CE79F9F595A</vt:lpwstr>
  </property>
</Properties>
</file>