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对账!$A$1:$X$21</definedName>
  </definedNames>
  <calcPr calcId="144525"/>
</workbook>
</file>

<file path=xl/sharedStrings.xml><?xml version="1.0" encoding="utf-8"?>
<sst xmlns="http://schemas.openxmlformats.org/spreadsheetml/2006/main" count="697" uniqueCount="243">
  <si>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</si>
  <si>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</si>
  <si>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</si>
  <si>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</si>
  <si>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</si>
  <si>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</si>
  <si>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</si>
  <si>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</si>
  <si>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</si>
  <si>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</si>
  <si>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</si>
  <si>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</si>
  <si>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</si>
  <si>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</si>
  <si>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</si>
  <si>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</si>
  <si>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</si>
  <si>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</si>
  <si>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</si>
  <si>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</si>
  <si>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</si>
  <si>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</si>
  <si>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</si>
  <si>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</si>
  <si>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</si>
  <si>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17250299633	</t>
  </si>
  <si>
    <t>Ctrip</t>
  </si>
  <si>
    <t>正常</t>
  </si>
  <si>
    <t>[上海]桔子酒店(上海徐家汇斜土路店)(76439300)</t>
  </si>
  <si>
    <t>豪华双床房&lt;2人入住&gt;</t>
  </si>
  <si>
    <t>CNY</t>
  </si>
  <si>
    <t>庄艳</t>
  </si>
  <si>
    <t>CA13744220217CNY</t>
  </si>
  <si>
    <t>未提现</t>
  </si>
  <si>
    <t>携程开票</t>
  </si>
  <si>
    <t xml:space="preserve">	</t>
  </si>
  <si>
    <t xml:space="preserve">R8000561076091791001	</t>
  </si>
  <si>
    <t xml:space="preserve">17250306509	</t>
  </si>
  <si>
    <t>高级双床房&lt;2人入住&gt;</t>
  </si>
  <si>
    <t>孙丽君</t>
  </si>
  <si>
    <t xml:space="preserve">R8000561076091939001	</t>
  </si>
  <si>
    <t xml:space="preserve">17251627834	</t>
  </si>
  <si>
    <t>[金寨]格林联盟酒店(金寨金都花园店)(77139767)</t>
  </si>
  <si>
    <t>商务套房&lt;2人入住&gt;</t>
  </si>
  <si>
    <t>詹绍奎</t>
  </si>
  <si>
    <t xml:space="preserve">(GRT)74689143;	</t>
  </si>
  <si>
    <t xml:space="preserve">17255854759	</t>
  </si>
  <si>
    <t>[淄博]尚客优精选酒店(淄博张店区金晶大道万象汇店)(76551037)</t>
  </si>
  <si>
    <t>特惠大床房(无窗)&lt;2人入住&gt;</t>
  </si>
  <si>
    <t>胡美玲</t>
  </si>
  <si>
    <t xml:space="preserve">17257208699	</t>
  </si>
  <si>
    <t>[南昌]南昌红谷滩希尔顿花园酒店(81209887)</t>
  </si>
  <si>
    <t>无障碍房&lt;2人入住&gt;</t>
  </si>
  <si>
    <t>王思</t>
  </si>
  <si>
    <t>取消</t>
  </si>
  <si>
    <t xml:space="preserve">17257680138	</t>
  </si>
  <si>
    <t>[峨眉山]洪雅七里坪智选假日酒店(81209985)</t>
  </si>
  <si>
    <t>标准大床房&lt;2人入住&gt;&lt;早餐&gt;</t>
  </si>
  <si>
    <t>江倩</t>
  </si>
  <si>
    <t xml:space="preserve">(HDX)41477101	</t>
  </si>
  <si>
    <t xml:space="preserve">17261579802	</t>
  </si>
  <si>
    <t>[香港]香港逸东酒店(Eaton HK)(76478799)</t>
  </si>
  <si>
    <t>逸·雅大床房&lt;2人入住&gt;</t>
  </si>
  <si>
    <t>leung/wan yin</t>
  </si>
  <si>
    <t xml:space="preserve">17262288833	</t>
  </si>
  <si>
    <t>[北京]IU酒店(北京科技大学北沙滩地铁站店)(76423426)</t>
  </si>
  <si>
    <t>小U舒适大床房&lt;2人入住&gt;</t>
  </si>
  <si>
    <t>崔嘉绍</t>
  </si>
  <si>
    <t xml:space="preserve">104222564654	</t>
  </si>
  <si>
    <t xml:space="preserve">17262678825	</t>
  </si>
  <si>
    <t>[宝应]格林豪泰(宝应安宜南路店)(77171997)</t>
  </si>
  <si>
    <t>1.8米大床房&lt;2人入住&gt;&lt;早餐&gt;</t>
  </si>
  <si>
    <t>周超</t>
  </si>
  <si>
    <t xml:space="preserve">2411257	</t>
  </si>
  <si>
    <t xml:space="preserve">17263102319	</t>
  </si>
  <si>
    <t>[香港]香港港岛海逸君绰酒店(Harbour Grand Hong Kong)(77148609)</t>
  </si>
  <si>
    <t>尊贵海景客房&lt;2人入住&gt;</t>
  </si>
  <si>
    <t>KONG/SIU HEI</t>
  </si>
  <si>
    <t xml:space="preserve">17263411779	</t>
  </si>
  <si>
    <t>[济宁]柏曼酒店(济宁任城区政府中德广场店)(68332368)</t>
  </si>
  <si>
    <t>曼享双床房&lt;2人入住&gt;&lt;早餐&gt;</t>
  </si>
  <si>
    <t>陈伟</t>
  </si>
  <si>
    <t xml:space="preserve">2411412	</t>
  </si>
  <si>
    <t xml:space="preserve">17263557481	</t>
  </si>
  <si>
    <t>fung/Waihei</t>
  </si>
  <si>
    <t xml:space="preserve">2411444	</t>
  </si>
  <si>
    <t xml:space="preserve">17263671737	</t>
  </si>
  <si>
    <t>[高雄]高雄六合宿旅店(Liuhe Su Hotel)(80941621)</t>
  </si>
  <si>
    <t>豪华双人间&lt;2人入住&gt;</t>
  </si>
  <si>
    <t>week/Yi Ru,week/Yi Ru</t>
  </si>
  <si>
    <t xml:space="preserve">181119	</t>
  </si>
  <si>
    <t xml:space="preserve">17263821574	</t>
  </si>
  <si>
    <t>LAU/KA PO</t>
  </si>
  <si>
    <t xml:space="preserve">2411539	</t>
  </si>
  <si>
    <t xml:space="preserve">17263865132	</t>
  </si>
  <si>
    <t>标准双床房&lt;2人入住&gt;&lt;早餐&gt;</t>
  </si>
  <si>
    <t>赵影</t>
  </si>
  <si>
    <t xml:space="preserve">2411550	</t>
  </si>
  <si>
    <t xml:space="preserve">42020986	</t>
  </si>
  <si>
    <t xml:space="preserve">17264288839	</t>
  </si>
  <si>
    <t>[香港]香港九龙海湾酒店(Kowloon Harbourfront Hotel)(80247305)</t>
  </si>
  <si>
    <t>双卧室城景套房&lt;2人入住&gt;</t>
  </si>
  <si>
    <t>CHENG/KIN LOK</t>
  </si>
  <si>
    <t xml:space="preserve">reconfirmed by MR LI	</t>
  </si>
  <si>
    <t xml:space="preserve">17264325951	</t>
  </si>
  <si>
    <t>[香港]富豪香港酒店(Regal Hongkong Hotel)(76478807)</t>
  </si>
  <si>
    <t>豪华大床房&lt;2人入住&gt;</t>
  </si>
  <si>
    <t>YUAN/GEORGE</t>
  </si>
  <si>
    <t xml:space="preserve">2411630	</t>
  </si>
  <si>
    <t xml:space="preserve">9914355	</t>
  </si>
  <si>
    <t xml:space="preserve">17264500772	</t>
  </si>
  <si>
    <t>[宿迁]格林豪泰(宿迁义乌商贸城富康大道快捷酒店)(76549010)</t>
  </si>
  <si>
    <t>1.5米床大床房&lt;2人入住&gt;</t>
  </si>
  <si>
    <t>王帅</t>
  </si>
  <si>
    <t xml:space="preserve">(GRT)74725418;	</t>
  </si>
  <si>
    <t xml:space="preserve">17265213655	</t>
  </si>
  <si>
    <t>高级海景客房&lt;2人入住&gt;</t>
  </si>
  <si>
    <t>chin/paakwing</t>
  </si>
  <si>
    <t xml:space="preserve">2411738	</t>
  </si>
  <si>
    <t xml:space="preserve">17265277373	</t>
  </si>
  <si>
    <t>[成都]城市便捷酒店(西华大学红光大道店)(80250558)</t>
  </si>
  <si>
    <t>标准双床房&lt;2人入住&gt;</t>
  </si>
  <si>
    <t>陈俨锟</t>
  </si>
  <si>
    <t xml:space="preserve">2411749	</t>
  </si>
  <si>
    <t>，</t>
  </si>
  <si>
    <t>8423 CNY</t>
  </si>
  <si>
    <t>A220217100102481</t>
  </si>
  <si>
    <t>总计：8423元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</si>
  <si>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</si>
  <si>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</si>
  <si>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</si>
  <si>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</si>
  <si>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</si>
  <si>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</si>
  <si>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</si>
  <si>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</si>
  <si>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</si>
  <si>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</si>
  <si>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</si>
  <si>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</si>
  <si>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</si>
  <si>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</si>
  <si>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</si>
  <si>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</si>
  <si>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</si>
  <si>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2022-02-01</t>
  </si>
  <si>
    <t>2411749</t>
  </si>
  <si>
    <t>城市便捷酒店(成都红光大道店)</t>
  </si>
  <si>
    <t>2022-02-02</t>
  </si>
  <si>
    <t>退房日月结</t>
  </si>
  <si>
    <t>147.00</t>
  </si>
  <si>
    <t>RMB</t>
  </si>
  <si>
    <t>0</t>
  </si>
  <si>
    <t>0.00</t>
  </si>
  <si>
    <t>携程汇登国内直连</t>
  </si>
  <si>
    <t>2022-02-01 21:27:45</t>
  </si>
  <si>
    <t>否</t>
  </si>
  <si>
    <t>广州汇登信息科技有限公司</t>
  </si>
  <si>
    <t>直连</t>
  </si>
  <si>
    <t>2411738</t>
  </si>
  <si>
    <t>香港港岛海逸君绰酒店</t>
  </si>
  <si>
    <t>chin paakwing</t>
  </si>
  <si>
    <t>492.00</t>
  </si>
  <si>
    <t>2022-02-01 21:03:16</t>
  </si>
  <si>
    <t>2411648</t>
  </si>
  <si>
    <t>格林豪泰(宿迁义乌商贸城富康大道快捷酒店)</t>
  </si>
  <si>
    <t>138.00</t>
  </si>
  <si>
    <t>2022-02-01 15:57:47</t>
  </si>
  <si>
    <t>2411630</t>
  </si>
  <si>
    <t>富豪香港酒店</t>
  </si>
  <si>
    <t>YUAN GEORGE</t>
  </si>
  <si>
    <t>414.00</t>
  </si>
  <si>
    <t>2022-02-01 14:34:37</t>
  </si>
  <si>
    <t>2411623</t>
  </si>
  <si>
    <t>香港九龙海湾酒店</t>
  </si>
  <si>
    <t>CHENG KIN LOK</t>
  </si>
  <si>
    <t>416.00</t>
  </si>
  <si>
    <t>2022-02-01 14:15:46</t>
  </si>
  <si>
    <t>2411550</t>
  </si>
  <si>
    <t>洪雅七里坪智选假日酒店</t>
  </si>
  <si>
    <t>786.00</t>
  </si>
  <si>
    <t>2022-02-01 10:41:52</t>
  </si>
  <si>
    <t>2411539</t>
  </si>
  <si>
    <t>香港逸东酒店</t>
  </si>
  <si>
    <t>LAU KA PO</t>
  </si>
  <si>
    <t>311.00</t>
  </si>
  <si>
    <t>2022-02-01 10:27:04</t>
  </si>
  <si>
    <t>2411482</t>
  </si>
  <si>
    <t>高雄六合宿旅店</t>
  </si>
  <si>
    <t>week Yi Ru,week Yi Ru</t>
  </si>
  <si>
    <t>505.00</t>
  </si>
  <si>
    <t>2022-02-01 06:08:47</t>
  </si>
  <si>
    <t>2411444</t>
  </si>
  <si>
    <t>fung Waihei</t>
  </si>
  <si>
    <t>2022-02-01 01:11:07</t>
  </si>
  <si>
    <t>2022-01-31</t>
  </si>
  <si>
    <t>2411412</t>
  </si>
  <si>
    <t>柏曼酒店(济宁任城区政府中德广场店)</t>
  </si>
  <si>
    <t>244.00</t>
  </si>
  <si>
    <t>2022-01-31 23:11:19</t>
  </si>
  <si>
    <t>2411339</t>
  </si>
  <si>
    <t>KONG SIU HEI</t>
  </si>
  <si>
    <t>703.00</t>
  </si>
  <si>
    <t>2022-01-31 19:46:10</t>
  </si>
  <si>
    <t>2411257</t>
  </si>
  <si>
    <t>格林豪泰快捷酒店（宝应安宜南路店）</t>
  </si>
  <si>
    <t>390.00</t>
  </si>
  <si>
    <t>-390</t>
  </si>
  <si>
    <t>2022-01-31 19:59:34</t>
  </si>
  <si>
    <t>2411166</t>
  </si>
  <si>
    <t>IU酒店(北京科技大学北沙滩地铁站店)</t>
  </si>
  <si>
    <t>413.00</t>
  </si>
  <si>
    <t>2022-01-31 10:44:28</t>
  </si>
  <si>
    <t>2411051</t>
  </si>
  <si>
    <t>leung wan yin</t>
  </si>
  <si>
    <t>2022-01-31 00:01:53</t>
  </si>
  <si>
    <t>2022-01-30</t>
  </si>
  <si>
    <t>2410816</t>
  </si>
  <si>
    <t>1398.00</t>
  </si>
  <si>
    <t>2022-01-30 13:59:19</t>
  </si>
  <si>
    <t>2022-01-29</t>
  </si>
  <si>
    <t>2410569</t>
  </si>
  <si>
    <t>尚客优精选酒店(淄博张店区金晶大道万象汇店)</t>
  </si>
  <si>
    <t>202.00</t>
  </si>
  <si>
    <t>2022-01-29 18:27:20</t>
  </si>
  <si>
    <t>2022-01-28</t>
  </si>
  <si>
    <t>2410363</t>
  </si>
  <si>
    <t>格林联盟酒店（金寨古碑镇金都花园店）</t>
  </si>
  <si>
    <t>993.99</t>
  </si>
  <si>
    <t>2022-01-28 23:55:03</t>
  </si>
  <si>
    <t>2410221</t>
  </si>
  <si>
    <t>桔子酒店(上海徐家汇斜土路店)</t>
  </si>
  <si>
    <t>319.00</t>
  </si>
  <si>
    <t>2022-01-28 16:39:01</t>
  </si>
  <si>
    <t>2410220</t>
  </si>
  <si>
    <t>2022-01-28 16:36:33</t>
  </si>
  <si>
    <t>2022-01-26</t>
  </si>
  <si>
    <t>2409383</t>
  </si>
  <si>
    <t>厦门海景千禧大酒店</t>
  </si>
  <si>
    <t>付强</t>
  </si>
  <si>
    <t>1345.00</t>
  </si>
  <si>
    <t>2022-01-26 15:12:01</t>
  </si>
  <si>
    <t>直采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</si>
</sst>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9" fillId="3" borderId="2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44593</v>
      </c>
      <c r="G2" s="6">
        <v>44594</v>
      </c>
      <c r="H2" s="4">
        <v>1</v>
      </c>
      <c r="I2" s="4">
        <v>1</v>
      </c>
      <c r="J2" s="4">
        <v>1</v>
      </c>
      <c r="K2" s="4" t="s">
        <v>30</v>
      </c>
      <c r="L2" s="4">
        <v>319</v>
      </c>
      <c r="M2" s="4">
        <v>319</v>
      </c>
      <c r="N2" s="4" t="s">
        <v>31</v>
      </c>
      <c r="O2" s="4" t="s">
        <v>32</v>
      </c>
      <c r="P2" s="4" t="s">
        <v>33</v>
      </c>
      <c r="Q2" s="4">
        <v>0</v>
      </c>
      <c r="R2" s="7">
        <v>44589</v>
      </c>
      <c r="S2" s="6">
        <v>44609</v>
      </c>
      <c r="T2" s="4" t="s">
        <v>34</v>
      </c>
      <c r="U2" s="4">
        <v>319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44593</v>
      </c>
      <c r="G3" s="6">
        <v>44594</v>
      </c>
      <c r="H3" s="4">
        <v>1</v>
      </c>
      <c r="I3" s="4">
        <v>1</v>
      </c>
      <c r="J3" s="4">
        <v>1</v>
      </c>
      <c r="K3" s="4" t="s">
        <v>30</v>
      </c>
      <c r="L3" s="4">
        <v>319</v>
      </c>
      <c r="M3" s="4">
        <v>319</v>
      </c>
      <c r="N3" s="4" t="s">
        <v>39</v>
      </c>
      <c r="O3" s="4" t="s">
        <v>32</v>
      </c>
      <c r="P3" s="4" t="s">
        <v>33</v>
      </c>
      <c r="Q3" s="4">
        <v>0</v>
      </c>
      <c r="R3" s="7">
        <v>44589</v>
      </c>
      <c r="S3" s="6">
        <v>44609</v>
      </c>
      <c r="T3" s="4" t="s">
        <v>34</v>
      </c>
      <c r="U3" s="4">
        <v>319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44591</v>
      </c>
      <c r="G4" s="6">
        <v>44594</v>
      </c>
      <c r="H4" s="4">
        <v>1</v>
      </c>
      <c r="I4" s="4">
        <v>3</v>
      </c>
      <c r="J4" s="4">
        <v>3</v>
      </c>
      <c r="K4" s="4" t="s">
        <v>30</v>
      </c>
      <c r="L4" s="4">
        <v>994</v>
      </c>
      <c r="M4" s="4">
        <v>994</v>
      </c>
      <c r="N4" s="4" t="s">
        <v>44</v>
      </c>
      <c r="O4" s="4" t="s">
        <v>32</v>
      </c>
      <c r="P4" s="4" t="s">
        <v>33</v>
      </c>
      <c r="Q4" s="4">
        <v>0</v>
      </c>
      <c r="R4" s="7">
        <v>44589</v>
      </c>
      <c r="S4" s="6">
        <v>44609</v>
      </c>
      <c r="T4" s="4" t="s">
        <v>34</v>
      </c>
      <c r="U4" s="4">
        <v>994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44592</v>
      </c>
      <c r="G5" s="6">
        <v>44594</v>
      </c>
      <c r="H5" s="4">
        <v>1</v>
      </c>
      <c r="I5" s="4">
        <v>2</v>
      </c>
      <c r="J5" s="4">
        <v>2</v>
      </c>
      <c r="K5" s="4" t="s">
        <v>30</v>
      </c>
      <c r="L5" s="4">
        <v>202</v>
      </c>
      <c r="M5" s="4">
        <v>202</v>
      </c>
      <c r="N5" s="4" t="s">
        <v>49</v>
      </c>
      <c r="O5" s="4" t="s">
        <v>32</v>
      </c>
      <c r="P5" s="4" t="s">
        <v>33</v>
      </c>
      <c r="Q5" s="4">
        <v>0</v>
      </c>
      <c r="R5" s="7">
        <v>44590</v>
      </c>
      <c r="S5" s="6">
        <v>44609</v>
      </c>
      <c r="T5" s="4" t="s">
        <v>34</v>
      </c>
      <c r="U5" s="4">
        <v>202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44593</v>
      </c>
      <c r="G6" s="6">
        <v>44594</v>
      </c>
      <c r="H6" s="4">
        <v>1</v>
      </c>
      <c r="I6" s="4">
        <v>1</v>
      </c>
      <c r="J6" s="4">
        <v>1</v>
      </c>
      <c r="K6" s="4" t="s">
        <v>30</v>
      </c>
      <c r="L6" s="4">
        <v>392</v>
      </c>
      <c r="M6" s="4">
        <v>392</v>
      </c>
      <c r="N6" s="4" t="s">
        <v>53</v>
      </c>
      <c r="O6" s="4" t="s">
        <v>32</v>
      </c>
      <c r="P6" s="4" t="s">
        <v>33</v>
      </c>
      <c r="Q6" s="4">
        <v>0</v>
      </c>
      <c r="R6" s="7">
        <v>44591</v>
      </c>
      <c r="S6" s="6">
        <v>44609</v>
      </c>
      <c r="T6" s="4" t="s">
        <v>34</v>
      </c>
      <c r="U6" s="4">
        <v>392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54</v>
      </c>
      <c r="D7" s="4" t="s">
        <v>51</v>
      </c>
      <c r="E7" s="4" t="s">
        <v>52</v>
      </c>
      <c r="F7" s="6">
        <v>44593</v>
      </c>
      <c r="G7" s="6">
        <v>44594</v>
      </c>
      <c r="H7" s="4">
        <v>1</v>
      </c>
      <c r="I7" s="4">
        <v>1</v>
      </c>
      <c r="J7" s="4">
        <v>1</v>
      </c>
      <c r="K7" s="4" t="s">
        <v>30</v>
      </c>
      <c r="L7" s="4">
        <v>-392</v>
      </c>
      <c r="M7" s="4">
        <v>-392</v>
      </c>
      <c r="N7" s="4" t="s">
        <v>53</v>
      </c>
      <c r="O7" s="4" t="s">
        <v>32</v>
      </c>
      <c r="P7" s="4" t="s">
        <v>33</v>
      </c>
      <c r="Q7" s="4">
        <v>0</v>
      </c>
      <c r="R7" s="7">
        <v>44591</v>
      </c>
      <c r="S7" s="6">
        <v>44609</v>
      </c>
      <c r="T7" s="4" t="s">
        <v>34</v>
      </c>
      <c r="U7" s="4">
        <v>-392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44592</v>
      </c>
      <c r="G8" s="6">
        <v>44594</v>
      </c>
      <c r="H8" s="4">
        <v>1</v>
      </c>
      <c r="I8" s="4">
        <v>2</v>
      </c>
      <c r="J8" s="4">
        <v>2</v>
      </c>
      <c r="K8" s="4" t="s">
        <v>30</v>
      </c>
      <c r="L8" s="4">
        <v>1398</v>
      </c>
      <c r="M8" s="4">
        <v>1398</v>
      </c>
      <c r="N8" s="4" t="s">
        <v>58</v>
      </c>
      <c r="O8" s="4" t="s">
        <v>32</v>
      </c>
      <c r="P8" s="4" t="s">
        <v>33</v>
      </c>
      <c r="Q8" s="4">
        <v>0</v>
      </c>
      <c r="R8" s="7">
        <v>44591</v>
      </c>
      <c r="S8" s="6">
        <v>44609</v>
      </c>
      <c r="T8" s="4" t="s">
        <v>34</v>
      </c>
      <c r="U8" s="4">
        <v>1398</v>
      </c>
      <c r="V8" s="4">
        <v>0</v>
      </c>
      <c r="W8" s="4">
        <v>0</v>
      </c>
      <c r="X8" s="4" t="s">
        <v>35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44593</v>
      </c>
      <c r="G9" s="6">
        <v>44594</v>
      </c>
      <c r="H9" s="4">
        <v>1</v>
      </c>
      <c r="I9" s="4">
        <v>1</v>
      </c>
      <c r="J9" s="4">
        <v>1</v>
      </c>
      <c r="K9" s="4" t="s">
        <v>30</v>
      </c>
      <c r="L9" s="4">
        <v>311</v>
      </c>
      <c r="M9" s="4">
        <v>311</v>
      </c>
      <c r="N9" s="4" t="s">
        <v>63</v>
      </c>
      <c r="O9" s="4" t="s">
        <v>32</v>
      </c>
      <c r="P9" s="4" t="s">
        <v>33</v>
      </c>
      <c r="Q9" s="4">
        <v>0</v>
      </c>
      <c r="R9" s="7">
        <v>44592</v>
      </c>
      <c r="S9" s="6">
        <v>44609</v>
      </c>
      <c r="T9" s="4" t="s">
        <v>34</v>
      </c>
      <c r="U9" s="4">
        <v>311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44592</v>
      </c>
      <c r="G10" s="6">
        <v>44594</v>
      </c>
      <c r="H10" s="4">
        <v>1</v>
      </c>
      <c r="I10" s="4">
        <v>2</v>
      </c>
      <c r="J10" s="4">
        <v>2</v>
      </c>
      <c r="K10" s="4" t="s">
        <v>30</v>
      </c>
      <c r="L10" s="4">
        <v>413</v>
      </c>
      <c r="M10" s="4">
        <v>413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44592</v>
      </c>
      <c r="S10" s="6">
        <v>44609</v>
      </c>
      <c r="T10" s="4" t="s">
        <v>34</v>
      </c>
      <c r="U10" s="4">
        <v>413</v>
      </c>
      <c r="V10" s="4">
        <v>0</v>
      </c>
      <c r="W10" s="4">
        <v>0</v>
      </c>
      <c r="X10" s="4" t="s">
        <v>35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44592</v>
      </c>
      <c r="G11" s="6">
        <v>44594</v>
      </c>
      <c r="H11" s="4">
        <v>1</v>
      </c>
      <c r="I11" s="4">
        <v>2</v>
      </c>
      <c r="J11" s="4">
        <v>2</v>
      </c>
      <c r="K11" s="4" t="s">
        <v>30</v>
      </c>
      <c r="L11" s="4">
        <v>390</v>
      </c>
      <c r="M11" s="4">
        <v>390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44592</v>
      </c>
      <c r="S11" s="6">
        <v>44609</v>
      </c>
      <c r="T11" s="4" t="s">
        <v>34</v>
      </c>
      <c r="U11" s="4">
        <v>390</v>
      </c>
      <c r="V11" s="4">
        <v>0</v>
      </c>
      <c r="W11" s="4">
        <v>0</v>
      </c>
      <c r="X11" s="4" t="s">
        <v>73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44593</v>
      </c>
      <c r="G12" s="6">
        <v>44594</v>
      </c>
      <c r="H12" s="4">
        <v>1</v>
      </c>
      <c r="I12" s="4">
        <v>1</v>
      </c>
      <c r="J12" s="4">
        <v>1</v>
      </c>
      <c r="K12" s="4" t="s">
        <v>30</v>
      </c>
      <c r="L12" s="4">
        <v>703</v>
      </c>
      <c r="M12" s="4">
        <v>703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44592</v>
      </c>
      <c r="S12" s="6">
        <v>44609</v>
      </c>
      <c r="T12" s="4" t="s">
        <v>34</v>
      </c>
      <c r="U12" s="4">
        <v>703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69</v>
      </c>
      <c r="B13" s="4" t="s">
        <v>26</v>
      </c>
      <c r="C13" s="4" t="s">
        <v>54</v>
      </c>
      <c r="D13" s="4" t="s">
        <v>70</v>
      </c>
      <c r="E13" s="4" t="s">
        <v>71</v>
      </c>
      <c r="F13" s="6">
        <v>44592</v>
      </c>
      <c r="G13" s="6">
        <v>44594</v>
      </c>
      <c r="H13" s="4">
        <v>1</v>
      </c>
      <c r="I13" s="4">
        <v>2</v>
      </c>
      <c r="J13" s="4">
        <v>2</v>
      </c>
      <c r="K13" s="4" t="s">
        <v>30</v>
      </c>
      <c r="L13" s="4">
        <v>-390</v>
      </c>
      <c r="M13" s="4">
        <v>-390</v>
      </c>
      <c r="N13" s="4" t="s">
        <v>72</v>
      </c>
      <c r="O13" s="4" t="s">
        <v>32</v>
      </c>
      <c r="P13" s="4" t="s">
        <v>33</v>
      </c>
      <c r="Q13" s="4">
        <v>0</v>
      </c>
      <c r="R13" s="7">
        <v>44592</v>
      </c>
      <c r="S13" s="6">
        <v>44609</v>
      </c>
      <c r="T13" s="4" t="s">
        <v>34</v>
      </c>
      <c r="U13" s="4">
        <v>-390</v>
      </c>
      <c r="V13" s="4">
        <v>0</v>
      </c>
      <c r="W13" s="4">
        <v>0</v>
      </c>
      <c r="X13" s="4" t="s">
        <v>73</v>
      </c>
      <c r="Y13" s="4" t="s">
        <v>35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44593</v>
      </c>
      <c r="G14" s="6">
        <v>44594</v>
      </c>
      <c r="H14" s="4">
        <v>1</v>
      </c>
      <c r="I14" s="4">
        <v>1</v>
      </c>
      <c r="J14" s="4">
        <v>1</v>
      </c>
      <c r="K14" s="4" t="s">
        <v>30</v>
      </c>
      <c r="L14" s="4">
        <v>244</v>
      </c>
      <c r="M14" s="4">
        <v>244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44592</v>
      </c>
      <c r="S14" s="6">
        <v>44609</v>
      </c>
      <c r="T14" s="4" t="s">
        <v>34</v>
      </c>
      <c r="U14" s="4">
        <v>244</v>
      </c>
      <c r="V14" s="4">
        <v>0</v>
      </c>
      <c r="W14" s="4">
        <v>0</v>
      </c>
      <c r="X14" s="4" t="s">
        <v>82</v>
      </c>
      <c r="Y14" s="4" t="s">
        <v>35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61</v>
      </c>
      <c r="E15" s="4" t="s">
        <v>62</v>
      </c>
      <c r="F15" s="6">
        <v>44593</v>
      </c>
      <c r="G15" s="6">
        <v>44594</v>
      </c>
      <c r="H15" s="4">
        <v>1</v>
      </c>
      <c r="I15" s="4">
        <v>1</v>
      </c>
      <c r="J15" s="4">
        <v>1</v>
      </c>
      <c r="K15" s="4" t="s">
        <v>30</v>
      </c>
      <c r="L15" s="4">
        <v>311</v>
      </c>
      <c r="M15" s="4">
        <v>311</v>
      </c>
      <c r="N15" s="4" t="s">
        <v>84</v>
      </c>
      <c r="O15" s="4" t="s">
        <v>32</v>
      </c>
      <c r="P15" s="4" t="s">
        <v>33</v>
      </c>
      <c r="Q15" s="4">
        <v>0</v>
      </c>
      <c r="R15" s="7">
        <v>44593</v>
      </c>
      <c r="S15" s="6">
        <v>44609</v>
      </c>
      <c r="T15" s="4" t="s">
        <v>34</v>
      </c>
      <c r="U15" s="4">
        <v>311</v>
      </c>
      <c r="V15" s="4">
        <v>0</v>
      </c>
      <c r="W15" s="4">
        <v>0</v>
      </c>
      <c r="X15" s="4" t="s">
        <v>85</v>
      </c>
      <c r="Y15" s="4" t="s">
        <v>35</v>
      </c>
    </row>
    <row r="16" s="4" customFormat="1" spans="1:25">
      <c r="A16" s="4" t="s">
        <v>86</v>
      </c>
      <c r="B16" s="4" t="s">
        <v>26</v>
      </c>
      <c r="C16" s="4" t="s">
        <v>27</v>
      </c>
      <c r="D16" s="4" t="s">
        <v>87</v>
      </c>
      <c r="E16" s="4" t="s">
        <v>88</v>
      </c>
      <c r="F16" s="6">
        <v>44593</v>
      </c>
      <c r="G16" s="6">
        <v>44594</v>
      </c>
      <c r="H16" s="4">
        <v>1</v>
      </c>
      <c r="I16" s="4">
        <v>1</v>
      </c>
      <c r="J16" s="4">
        <v>1</v>
      </c>
      <c r="K16" s="4" t="s">
        <v>30</v>
      </c>
      <c r="L16" s="4">
        <v>505</v>
      </c>
      <c r="M16" s="4">
        <v>505</v>
      </c>
      <c r="N16" s="4" t="s">
        <v>89</v>
      </c>
      <c r="O16" s="4" t="s">
        <v>32</v>
      </c>
      <c r="P16" s="4" t="s">
        <v>33</v>
      </c>
      <c r="Q16" s="4">
        <v>0</v>
      </c>
      <c r="R16" s="7">
        <v>44593</v>
      </c>
      <c r="S16" s="6">
        <v>44609</v>
      </c>
      <c r="T16" s="4" t="s">
        <v>34</v>
      </c>
      <c r="U16" s="4">
        <v>505</v>
      </c>
      <c r="V16" s="4">
        <v>0</v>
      </c>
      <c r="W16" s="4">
        <v>0</v>
      </c>
      <c r="X16" s="4" t="s">
        <v>35</v>
      </c>
      <c r="Y16" s="4" t="s">
        <v>90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61</v>
      </c>
      <c r="E17" s="4" t="s">
        <v>62</v>
      </c>
      <c r="F17" s="6">
        <v>44593</v>
      </c>
      <c r="G17" s="6">
        <v>44594</v>
      </c>
      <c r="H17" s="4">
        <v>1</v>
      </c>
      <c r="I17" s="4">
        <v>1</v>
      </c>
      <c r="J17" s="4">
        <v>1</v>
      </c>
      <c r="K17" s="4" t="s">
        <v>30</v>
      </c>
      <c r="L17" s="4">
        <v>311</v>
      </c>
      <c r="M17" s="4">
        <v>311</v>
      </c>
      <c r="N17" s="4" t="s">
        <v>92</v>
      </c>
      <c r="O17" s="4" t="s">
        <v>32</v>
      </c>
      <c r="P17" s="4" t="s">
        <v>33</v>
      </c>
      <c r="Q17" s="4">
        <v>0</v>
      </c>
      <c r="R17" s="7">
        <v>44593</v>
      </c>
      <c r="S17" s="6">
        <v>44609</v>
      </c>
      <c r="T17" s="4" t="s">
        <v>34</v>
      </c>
      <c r="U17" s="4">
        <v>311</v>
      </c>
      <c r="V17" s="4">
        <v>0</v>
      </c>
      <c r="W17" s="4">
        <v>0</v>
      </c>
      <c r="X17" s="4" t="s">
        <v>93</v>
      </c>
      <c r="Y17" s="4" t="s">
        <v>35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56</v>
      </c>
      <c r="E18" s="4" t="s">
        <v>95</v>
      </c>
      <c r="F18" s="6">
        <v>44593</v>
      </c>
      <c r="G18" s="6">
        <v>44594</v>
      </c>
      <c r="H18" s="4">
        <v>1</v>
      </c>
      <c r="I18" s="4">
        <v>1</v>
      </c>
      <c r="J18" s="4">
        <v>1</v>
      </c>
      <c r="K18" s="4" t="s">
        <v>30</v>
      </c>
      <c r="L18" s="4">
        <v>786</v>
      </c>
      <c r="M18" s="4">
        <v>786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44593</v>
      </c>
      <c r="S18" s="6">
        <v>44609</v>
      </c>
      <c r="T18" s="4" t="s">
        <v>34</v>
      </c>
      <c r="U18" s="4">
        <v>786</v>
      </c>
      <c r="V18" s="4">
        <v>0</v>
      </c>
      <c r="W18" s="4">
        <v>0</v>
      </c>
      <c r="X18" s="4" t="s">
        <v>97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44593</v>
      </c>
      <c r="G19" s="6">
        <v>44594</v>
      </c>
      <c r="H19" s="4">
        <v>1</v>
      </c>
      <c r="I19" s="4">
        <v>1</v>
      </c>
      <c r="J19" s="4">
        <v>1</v>
      </c>
      <c r="K19" s="4" t="s">
        <v>30</v>
      </c>
      <c r="L19" s="4">
        <v>416</v>
      </c>
      <c r="M19" s="4">
        <v>416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44593</v>
      </c>
      <c r="S19" s="6">
        <v>44609</v>
      </c>
      <c r="T19" s="4" t="s">
        <v>34</v>
      </c>
      <c r="U19" s="4">
        <v>416</v>
      </c>
      <c r="V19" s="4">
        <v>0</v>
      </c>
      <c r="W19" s="4">
        <v>0</v>
      </c>
      <c r="X19" s="4" t="s">
        <v>35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44593</v>
      </c>
      <c r="G20" s="6">
        <v>44594</v>
      </c>
      <c r="H20" s="4">
        <v>1</v>
      </c>
      <c r="I20" s="4">
        <v>1</v>
      </c>
      <c r="J20" s="4">
        <v>1</v>
      </c>
      <c r="K20" s="4" t="s">
        <v>30</v>
      </c>
      <c r="L20" s="4">
        <v>414</v>
      </c>
      <c r="M20" s="4">
        <v>414</v>
      </c>
      <c r="N20" s="4" t="s">
        <v>107</v>
      </c>
      <c r="O20" s="4" t="s">
        <v>32</v>
      </c>
      <c r="P20" s="4" t="s">
        <v>33</v>
      </c>
      <c r="Q20" s="4">
        <v>0</v>
      </c>
      <c r="R20" s="7">
        <v>44593</v>
      </c>
      <c r="S20" s="6">
        <v>44609</v>
      </c>
      <c r="T20" s="4" t="s">
        <v>34</v>
      </c>
      <c r="U20" s="4">
        <v>414</v>
      </c>
      <c r="V20" s="4">
        <v>0</v>
      </c>
      <c r="W20" s="4">
        <v>0</v>
      </c>
      <c r="X20" s="4" t="s">
        <v>108</v>
      </c>
      <c r="Y20" s="4" t="s">
        <v>109</v>
      </c>
    </row>
    <row r="21" s="4" customFormat="1" spans="1:25">
      <c r="A21" s="4" t="s">
        <v>110</v>
      </c>
      <c r="B21" s="4" t="s">
        <v>26</v>
      </c>
      <c r="C21" s="4" t="s">
        <v>27</v>
      </c>
      <c r="D21" s="4" t="s">
        <v>111</v>
      </c>
      <c r="E21" s="4" t="s">
        <v>112</v>
      </c>
      <c r="F21" s="6">
        <v>44593</v>
      </c>
      <c r="G21" s="6">
        <v>44594</v>
      </c>
      <c r="H21" s="4">
        <v>1</v>
      </c>
      <c r="I21" s="4">
        <v>1</v>
      </c>
      <c r="J21" s="4">
        <v>1</v>
      </c>
      <c r="K21" s="4" t="s">
        <v>30</v>
      </c>
      <c r="L21" s="4">
        <v>138</v>
      </c>
      <c r="M21" s="4">
        <v>138</v>
      </c>
      <c r="N21" s="4" t="s">
        <v>113</v>
      </c>
      <c r="O21" s="4" t="s">
        <v>32</v>
      </c>
      <c r="P21" s="4" t="s">
        <v>33</v>
      </c>
      <c r="Q21" s="4">
        <v>0</v>
      </c>
      <c r="R21" s="7">
        <v>44593</v>
      </c>
      <c r="S21" s="6">
        <v>44609</v>
      </c>
      <c r="T21" s="4" t="s">
        <v>34</v>
      </c>
      <c r="U21" s="4">
        <v>138</v>
      </c>
      <c r="V21" s="4">
        <v>0</v>
      </c>
      <c r="W21" s="4">
        <v>146</v>
      </c>
      <c r="X21" s="4" t="s">
        <v>35</v>
      </c>
      <c r="Y21" s="4" t="s">
        <v>114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75</v>
      </c>
      <c r="E22" s="4" t="s">
        <v>116</v>
      </c>
      <c r="F22" s="6">
        <v>44593</v>
      </c>
      <c r="G22" s="6">
        <v>44594</v>
      </c>
      <c r="H22" s="4">
        <v>1</v>
      </c>
      <c r="I22" s="4">
        <v>1</v>
      </c>
      <c r="J22" s="4">
        <v>1</v>
      </c>
      <c r="K22" s="4" t="s">
        <v>30</v>
      </c>
      <c r="L22" s="4">
        <v>492</v>
      </c>
      <c r="M22" s="4">
        <v>492</v>
      </c>
      <c r="N22" s="4" t="s">
        <v>117</v>
      </c>
      <c r="O22" s="4" t="s">
        <v>32</v>
      </c>
      <c r="P22" s="4" t="s">
        <v>33</v>
      </c>
      <c r="Q22" s="4">
        <v>0</v>
      </c>
      <c r="R22" s="7">
        <v>44593</v>
      </c>
      <c r="S22" s="6">
        <v>44609</v>
      </c>
      <c r="T22" s="4" t="s">
        <v>34</v>
      </c>
      <c r="U22" s="4">
        <v>492</v>
      </c>
      <c r="V22" s="4">
        <v>0</v>
      </c>
      <c r="W22" s="4">
        <v>0</v>
      </c>
      <c r="X22" s="4" t="s">
        <v>118</v>
      </c>
      <c r="Y22" s="4" t="s">
        <v>35</v>
      </c>
    </row>
    <row r="23" s="4" customFormat="1" spans="1:25">
      <c r="A23" s="4" t="s">
        <v>119</v>
      </c>
      <c r="B23" s="4" t="s">
        <v>26</v>
      </c>
      <c r="C23" s="4" t="s">
        <v>27</v>
      </c>
      <c r="D23" s="4" t="s">
        <v>120</v>
      </c>
      <c r="E23" s="4" t="s">
        <v>121</v>
      </c>
      <c r="F23" s="6">
        <v>44593</v>
      </c>
      <c r="G23" s="6">
        <v>44594</v>
      </c>
      <c r="H23" s="4">
        <v>1</v>
      </c>
      <c r="I23" s="4">
        <v>1</v>
      </c>
      <c r="J23" s="4">
        <v>1</v>
      </c>
      <c r="K23" s="4" t="s">
        <v>30</v>
      </c>
      <c r="L23" s="4">
        <v>147</v>
      </c>
      <c r="M23" s="4">
        <v>147</v>
      </c>
      <c r="N23" s="4" t="s">
        <v>122</v>
      </c>
      <c r="O23" s="4" t="s">
        <v>32</v>
      </c>
      <c r="P23" s="4" t="s">
        <v>33</v>
      </c>
      <c r="Q23" s="4">
        <v>0</v>
      </c>
      <c r="R23" s="7">
        <v>44593</v>
      </c>
      <c r="S23" s="6">
        <v>44609</v>
      </c>
      <c r="T23" s="4" t="s">
        <v>34</v>
      </c>
      <c r="U23" s="4">
        <v>147</v>
      </c>
      <c r="V23" s="4">
        <v>0</v>
      </c>
      <c r="W23" s="4">
        <v>0</v>
      </c>
      <c r="X23" s="4" t="s">
        <v>123</v>
      </c>
      <c r="Y2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5.625" style="4" customWidth="1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124</v>
      </c>
    </row>
    <row r="2" s="4" customFormat="1" spans="1:9">
      <c r="A2" s="5">
        <v>17250299633</v>
      </c>
      <c r="B2" s="6">
        <v>44593</v>
      </c>
      <c r="C2" s="6">
        <v>44594</v>
      </c>
      <c r="D2" s="4">
        <v>319</v>
      </c>
      <c r="E2" s="4" t="str">
        <f>VLOOKUP(A2,HOP!A:L,12,0)</f>
        <v>319.00</v>
      </c>
      <c r="F2" s="4" t="str">
        <f>VLOOKUP(A2,HOP!A:C,3,0)</f>
        <v>2410220</v>
      </c>
      <c r="G2" s="4">
        <f>D2-E2</f>
        <v>0</v>
      </c>
      <c r="H2" s="4" t="str">
        <f>$H$1&amp;F2</f>
        <v>，2410220</v>
      </c>
      <c r="I2" s="4" t="str">
        <f>VLOOKUP(A2,HOP!A:T,20,0)</f>
        <v>直连</v>
      </c>
    </row>
    <row r="3" s="4" customFormat="1" spans="1:9">
      <c r="A3" s="5">
        <v>17250306509</v>
      </c>
      <c r="B3" s="6">
        <v>44593</v>
      </c>
      <c r="C3" s="6">
        <v>44594</v>
      </c>
      <c r="D3" s="4">
        <v>319</v>
      </c>
      <c r="E3" s="4" t="str">
        <f>VLOOKUP(A3,HOP!A:L,12,0)</f>
        <v>319.00</v>
      </c>
      <c r="F3" s="4" t="str">
        <f>VLOOKUP(A3,HOP!A:C,3,0)</f>
        <v>2410221</v>
      </c>
      <c r="G3" s="4">
        <f t="shared" ref="G3:G21" si="0">D3-E3</f>
        <v>0</v>
      </c>
      <c r="H3" s="4" t="str">
        <f t="shared" ref="H3:H21" si="1">$H$1&amp;F3</f>
        <v>，2410221</v>
      </c>
      <c r="I3" s="4" t="str">
        <f>VLOOKUP(A3,HOP!A:T,20,0)</f>
        <v>直连</v>
      </c>
    </row>
    <row r="4" s="4" customFormat="1" spans="1:9">
      <c r="A4" s="5">
        <v>17251627834</v>
      </c>
      <c r="B4" s="6">
        <v>44591</v>
      </c>
      <c r="C4" s="6">
        <v>44594</v>
      </c>
      <c r="D4" s="4">
        <v>994</v>
      </c>
      <c r="E4" s="4" t="str">
        <f>VLOOKUP(A4,HOP!A:L,12,0)</f>
        <v>993.99</v>
      </c>
      <c r="F4" s="4" t="str">
        <f>VLOOKUP(A4,HOP!A:C,3,0)</f>
        <v>2410363</v>
      </c>
      <c r="G4" s="4">
        <f t="shared" si="0"/>
        <v>0.00999999999999091</v>
      </c>
      <c r="H4" s="4" t="str">
        <f t="shared" si="1"/>
        <v>，2410363</v>
      </c>
      <c r="I4" s="4" t="str">
        <f>VLOOKUP(A4,HOP!A:T,20,0)</f>
        <v>直连</v>
      </c>
    </row>
    <row r="5" s="4" customFormat="1" spans="1:9">
      <c r="A5" s="5">
        <v>17255854759</v>
      </c>
      <c r="B5" s="6">
        <v>44592</v>
      </c>
      <c r="C5" s="6">
        <v>44594</v>
      </c>
      <c r="D5" s="4">
        <v>202</v>
      </c>
      <c r="E5" s="4" t="str">
        <f>VLOOKUP(A5,HOP!A:L,12,0)</f>
        <v>202.00</v>
      </c>
      <c r="F5" s="4" t="str">
        <f>VLOOKUP(A5,HOP!A:C,3,0)</f>
        <v>2410569</v>
      </c>
      <c r="G5" s="4">
        <f t="shared" si="0"/>
        <v>0</v>
      </c>
      <c r="H5" s="4" t="str">
        <f t="shared" si="1"/>
        <v>，2410569</v>
      </c>
      <c r="I5" s="4" t="str">
        <f>VLOOKUP(A5,HOP!A:T,20,0)</f>
        <v>直连</v>
      </c>
    </row>
    <row r="6" s="4" customFormat="1" hidden="1" spans="1:9">
      <c r="A6" s="5">
        <v>17257208699</v>
      </c>
      <c r="B6" s="6">
        <v>44593</v>
      </c>
      <c r="C6" s="6">
        <v>44594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spans="1:9">
      <c r="A7" s="5">
        <v>17257680138</v>
      </c>
      <c r="B7" s="6">
        <v>44592</v>
      </c>
      <c r="C7" s="6">
        <v>44594</v>
      </c>
      <c r="D7" s="4">
        <v>1398</v>
      </c>
      <c r="E7" s="4" t="str">
        <f>VLOOKUP(A7,HOP!A:L,12,0)</f>
        <v>1398.00</v>
      </c>
      <c r="F7" s="4" t="str">
        <f>VLOOKUP(A7,HOP!A:C,3,0)</f>
        <v>2410816</v>
      </c>
      <c r="G7" s="4">
        <f t="shared" si="0"/>
        <v>0</v>
      </c>
      <c r="H7" s="4" t="str">
        <f t="shared" si="1"/>
        <v>，2410816</v>
      </c>
      <c r="I7" s="4" t="str">
        <f>VLOOKUP(A7,HOP!A:T,20,0)</f>
        <v>直连</v>
      </c>
    </row>
    <row r="8" s="4" customFormat="1" spans="1:9">
      <c r="A8" s="5">
        <v>17261579802</v>
      </c>
      <c r="B8" s="6">
        <v>44593</v>
      </c>
      <c r="C8" s="6">
        <v>44594</v>
      </c>
      <c r="D8" s="4">
        <v>311</v>
      </c>
      <c r="E8" s="4" t="str">
        <f>VLOOKUP(A8,HOP!A:L,12,0)</f>
        <v>311.00</v>
      </c>
      <c r="F8" s="4" t="str">
        <f>VLOOKUP(A8,HOP!A:C,3,0)</f>
        <v>2411051</v>
      </c>
      <c r="G8" s="4">
        <f t="shared" si="0"/>
        <v>0</v>
      </c>
      <c r="H8" s="4" t="str">
        <f t="shared" si="1"/>
        <v>，2411051</v>
      </c>
      <c r="I8" s="4" t="str">
        <f>VLOOKUP(A8,HOP!A:T,20,0)</f>
        <v>直连</v>
      </c>
    </row>
    <row r="9" s="4" customFormat="1" spans="1:9">
      <c r="A9" s="5">
        <v>17262288833</v>
      </c>
      <c r="B9" s="6">
        <v>44592</v>
      </c>
      <c r="C9" s="6">
        <v>44594</v>
      </c>
      <c r="D9" s="4">
        <v>413</v>
      </c>
      <c r="E9" s="4" t="str">
        <f>VLOOKUP(A9,HOP!A:L,12,0)</f>
        <v>413.00</v>
      </c>
      <c r="F9" s="4" t="str">
        <f>VLOOKUP(A9,HOP!A:C,3,0)</f>
        <v>2411166</v>
      </c>
      <c r="G9" s="4">
        <f t="shared" si="0"/>
        <v>0</v>
      </c>
      <c r="H9" s="4" t="str">
        <f t="shared" si="1"/>
        <v>，2411166</v>
      </c>
      <c r="I9" s="4" t="str">
        <f>VLOOKUP(A9,HOP!A:T,20,0)</f>
        <v>直连</v>
      </c>
    </row>
    <row r="10" s="4" customFormat="1" hidden="1" spans="1:9">
      <c r="A10" s="5">
        <v>17262678825</v>
      </c>
      <c r="B10" s="6">
        <v>44592</v>
      </c>
      <c r="C10" s="6">
        <v>44594</v>
      </c>
      <c r="D10" s="4">
        <v>0</v>
      </c>
      <c r="E10" s="4" t="str">
        <f>VLOOKUP(A10,HOP!A:L,12,0)</f>
        <v>0.00</v>
      </c>
      <c r="F10" s="4" t="str">
        <f>VLOOKUP(A10,HOP!A:C,3,0)</f>
        <v>2411257</v>
      </c>
      <c r="G10" s="4">
        <f t="shared" si="0"/>
        <v>0</v>
      </c>
      <c r="H10" s="4" t="str">
        <f t="shared" si="1"/>
        <v>，2411257</v>
      </c>
      <c r="I10" s="4" t="str">
        <f>VLOOKUP(A10,HOP!A:T,20,0)</f>
        <v>直连</v>
      </c>
    </row>
    <row r="11" s="4" customFormat="1" spans="1:9">
      <c r="A11" s="5">
        <v>17263102319</v>
      </c>
      <c r="B11" s="6">
        <v>44593</v>
      </c>
      <c r="C11" s="6">
        <v>44594</v>
      </c>
      <c r="D11" s="4">
        <v>703</v>
      </c>
      <c r="E11" s="4" t="str">
        <f>VLOOKUP(A11,HOP!A:L,12,0)</f>
        <v>703.00</v>
      </c>
      <c r="F11" s="4" t="str">
        <f>VLOOKUP(A11,HOP!A:C,3,0)</f>
        <v>2411339</v>
      </c>
      <c r="G11" s="4">
        <f t="shared" si="0"/>
        <v>0</v>
      </c>
      <c r="H11" s="4" t="str">
        <f t="shared" si="1"/>
        <v>，2411339</v>
      </c>
      <c r="I11" s="4" t="str">
        <f>VLOOKUP(A11,HOP!A:T,20,0)</f>
        <v>直连</v>
      </c>
    </row>
    <row r="12" s="4" customFormat="1" spans="1:9">
      <c r="A12" s="5">
        <v>17263411779</v>
      </c>
      <c r="B12" s="6">
        <v>44593</v>
      </c>
      <c r="C12" s="6">
        <v>44594</v>
      </c>
      <c r="D12" s="4">
        <v>244</v>
      </c>
      <c r="E12" s="4" t="str">
        <f>VLOOKUP(A12,HOP!A:L,12,0)</f>
        <v>244.00</v>
      </c>
      <c r="F12" s="4" t="str">
        <f>VLOOKUP(A12,HOP!A:C,3,0)</f>
        <v>2411412</v>
      </c>
      <c r="G12" s="4">
        <f t="shared" si="0"/>
        <v>0</v>
      </c>
      <c r="H12" s="4" t="str">
        <f t="shared" si="1"/>
        <v>，2411412</v>
      </c>
      <c r="I12" s="4" t="str">
        <f>VLOOKUP(A12,HOP!A:T,20,0)</f>
        <v>直连</v>
      </c>
    </row>
    <row r="13" s="4" customFormat="1" spans="1:9">
      <c r="A13" s="5">
        <v>17263557481</v>
      </c>
      <c r="B13" s="6">
        <v>44593</v>
      </c>
      <c r="C13" s="6">
        <v>44594</v>
      </c>
      <c r="D13" s="4">
        <v>311</v>
      </c>
      <c r="E13" s="4" t="str">
        <f>VLOOKUP(A13,HOP!A:L,12,0)</f>
        <v>311.00</v>
      </c>
      <c r="F13" s="4" t="str">
        <f>VLOOKUP(A13,HOP!A:C,3,0)</f>
        <v>2411444</v>
      </c>
      <c r="G13" s="4">
        <f t="shared" si="0"/>
        <v>0</v>
      </c>
      <c r="H13" s="4" t="str">
        <f t="shared" si="1"/>
        <v>，2411444</v>
      </c>
      <c r="I13" s="4" t="str">
        <f>VLOOKUP(A13,HOP!A:T,20,0)</f>
        <v>直连</v>
      </c>
    </row>
    <row r="14" s="4" customFormat="1" spans="1:9">
      <c r="A14" s="5">
        <v>17263671737</v>
      </c>
      <c r="B14" s="6">
        <v>44593</v>
      </c>
      <c r="C14" s="6">
        <v>44594</v>
      </c>
      <c r="D14" s="4">
        <v>505</v>
      </c>
      <c r="E14" s="4" t="str">
        <f>VLOOKUP(A14,HOP!A:L,12,0)</f>
        <v>505.00</v>
      </c>
      <c r="F14" s="4" t="str">
        <f>VLOOKUP(A14,HOP!A:C,3,0)</f>
        <v>2411482</v>
      </c>
      <c r="G14" s="4">
        <f t="shared" si="0"/>
        <v>0</v>
      </c>
      <c r="H14" s="4" t="str">
        <f t="shared" si="1"/>
        <v>，2411482</v>
      </c>
      <c r="I14" s="4" t="str">
        <f>VLOOKUP(A14,HOP!A:T,20,0)</f>
        <v>直连</v>
      </c>
    </row>
    <row r="15" s="4" customFormat="1" spans="1:9">
      <c r="A15" s="5">
        <v>17263821574</v>
      </c>
      <c r="B15" s="6">
        <v>44593</v>
      </c>
      <c r="C15" s="6">
        <v>44594</v>
      </c>
      <c r="D15" s="4">
        <v>311</v>
      </c>
      <c r="E15" s="4" t="str">
        <f>VLOOKUP(A15,HOP!A:L,12,0)</f>
        <v>311.00</v>
      </c>
      <c r="F15" s="4" t="str">
        <f>VLOOKUP(A15,HOP!A:C,3,0)</f>
        <v>2411539</v>
      </c>
      <c r="G15" s="4">
        <f t="shared" si="0"/>
        <v>0</v>
      </c>
      <c r="H15" s="4" t="str">
        <f t="shared" si="1"/>
        <v>，2411539</v>
      </c>
      <c r="I15" s="4" t="str">
        <f>VLOOKUP(A15,HOP!A:T,20,0)</f>
        <v>直连</v>
      </c>
    </row>
    <row r="16" s="4" customFormat="1" spans="1:9">
      <c r="A16" s="5">
        <v>17263865132</v>
      </c>
      <c r="B16" s="6">
        <v>44593</v>
      </c>
      <c r="C16" s="6">
        <v>44594</v>
      </c>
      <c r="D16" s="4">
        <v>786</v>
      </c>
      <c r="E16" s="4" t="str">
        <f>VLOOKUP(A16,HOP!A:L,12,0)</f>
        <v>786.00</v>
      </c>
      <c r="F16" s="4" t="str">
        <f>VLOOKUP(A16,HOP!A:C,3,0)</f>
        <v>2411550</v>
      </c>
      <c r="G16" s="4">
        <f t="shared" si="0"/>
        <v>0</v>
      </c>
      <c r="H16" s="4" t="str">
        <f t="shared" si="1"/>
        <v>，2411550</v>
      </c>
      <c r="I16" s="4" t="str">
        <f>VLOOKUP(A16,HOP!A:T,20,0)</f>
        <v>直连</v>
      </c>
    </row>
    <row r="17" s="4" customFormat="1" spans="1:9">
      <c r="A17" s="5">
        <v>17264288839</v>
      </c>
      <c r="B17" s="6">
        <v>44593</v>
      </c>
      <c r="C17" s="6">
        <v>44594</v>
      </c>
      <c r="D17" s="4">
        <v>416</v>
      </c>
      <c r="E17" s="4" t="str">
        <f>VLOOKUP(A17,HOP!A:L,12,0)</f>
        <v>416.00</v>
      </c>
      <c r="F17" s="4" t="str">
        <f>VLOOKUP(A17,HOP!A:C,3,0)</f>
        <v>2411623</v>
      </c>
      <c r="G17" s="4">
        <f t="shared" si="0"/>
        <v>0</v>
      </c>
      <c r="H17" s="4" t="str">
        <f t="shared" si="1"/>
        <v>，2411623</v>
      </c>
      <c r="I17" s="4" t="str">
        <f>VLOOKUP(A17,HOP!A:T,20,0)</f>
        <v>直连</v>
      </c>
    </row>
    <row r="18" s="4" customFormat="1" spans="1:9">
      <c r="A18" s="5">
        <v>17264325951</v>
      </c>
      <c r="B18" s="6">
        <v>44593</v>
      </c>
      <c r="C18" s="6">
        <v>44594</v>
      </c>
      <c r="D18" s="4">
        <v>414</v>
      </c>
      <c r="E18" s="4" t="str">
        <f>VLOOKUP(A18,HOP!A:L,12,0)</f>
        <v>414.00</v>
      </c>
      <c r="F18" s="4" t="str">
        <f>VLOOKUP(A18,HOP!A:C,3,0)</f>
        <v>2411630</v>
      </c>
      <c r="G18" s="4">
        <f t="shared" si="0"/>
        <v>0</v>
      </c>
      <c r="H18" s="4" t="str">
        <f t="shared" si="1"/>
        <v>，2411630</v>
      </c>
      <c r="I18" s="4" t="str">
        <f>VLOOKUP(A18,HOP!A:T,20,0)</f>
        <v>直连</v>
      </c>
    </row>
    <row r="19" s="4" customFormat="1" spans="1:9">
      <c r="A19" s="5">
        <v>17264500772</v>
      </c>
      <c r="B19" s="6">
        <v>44593</v>
      </c>
      <c r="C19" s="6">
        <v>44594</v>
      </c>
      <c r="D19" s="4">
        <v>138</v>
      </c>
      <c r="E19" s="4" t="str">
        <f>VLOOKUP(A19,HOP!A:L,12,0)</f>
        <v>138.00</v>
      </c>
      <c r="F19" s="4" t="str">
        <f>VLOOKUP(A19,HOP!A:C,3,0)</f>
        <v>2411648</v>
      </c>
      <c r="G19" s="4">
        <f t="shared" si="0"/>
        <v>0</v>
      </c>
      <c r="H19" s="4" t="str">
        <f t="shared" si="1"/>
        <v>，2411648</v>
      </c>
      <c r="I19" s="4" t="str">
        <f>VLOOKUP(A19,HOP!A:T,20,0)</f>
        <v>直连</v>
      </c>
    </row>
    <row r="20" s="4" customFormat="1" spans="1:9">
      <c r="A20" s="5">
        <v>17265213655</v>
      </c>
      <c r="B20" s="6">
        <v>44593</v>
      </c>
      <c r="C20" s="6">
        <v>44594</v>
      </c>
      <c r="D20" s="4">
        <v>492</v>
      </c>
      <c r="E20" s="4" t="str">
        <f>VLOOKUP(A20,HOP!A:L,12,0)</f>
        <v>492.00</v>
      </c>
      <c r="F20" s="4" t="str">
        <f>VLOOKUP(A20,HOP!A:C,3,0)</f>
        <v>2411738</v>
      </c>
      <c r="G20" s="4">
        <f t="shared" si="0"/>
        <v>0</v>
      </c>
      <c r="H20" s="4" t="str">
        <f t="shared" si="1"/>
        <v>，2411738</v>
      </c>
      <c r="I20" s="4" t="str">
        <f>VLOOKUP(A20,HOP!A:T,20,0)</f>
        <v>直连</v>
      </c>
    </row>
    <row r="21" s="4" customFormat="1" spans="1:9">
      <c r="A21" s="5">
        <v>17265277373</v>
      </c>
      <c r="B21" s="6">
        <v>44593</v>
      </c>
      <c r="C21" s="6">
        <v>44594</v>
      </c>
      <c r="D21" s="4">
        <v>147</v>
      </c>
      <c r="E21" s="4" t="str">
        <f>VLOOKUP(A21,HOP!A:L,12,0)</f>
        <v>147.00</v>
      </c>
      <c r="F21" s="4" t="str">
        <f>VLOOKUP(A21,HOP!A:C,3,0)</f>
        <v>2411749</v>
      </c>
      <c r="G21" s="4">
        <f t="shared" si="0"/>
        <v>0</v>
      </c>
      <c r="H21" s="4" t="str">
        <f t="shared" si="1"/>
        <v>，2411749</v>
      </c>
      <c r="I21" s="4" t="str">
        <f>VLOOKUP(A21,HOP!A:T,20,0)</f>
        <v>直连</v>
      </c>
    </row>
    <row r="23" spans="4:4">
      <c r="D23" s="4">
        <f>SUM(D2:D22)</f>
        <v>8423</v>
      </c>
    </row>
    <row r="24" spans="4:4">
      <c r="D24" s="4" t="s">
        <v>125</v>
      </c>
    </row>
    <row r="27" spans="1:1">
      <c r="A27" s="4" t="s">
        <v>126</v>
      </c>
    </row>
    <row r="28" spans="1:1">
      <c r="A28" s="4" t="s">
        <v>127</v>
      </c>
    </row>
  </sheetData>
  <autoFilter ref="A1:X21">
    <filterColumn colId="3">
      <filters>
        <filter val="311"/>
        <filter val="202"/>
        <filter val="492"/>
        <filter val="413"/>
        <filter val="703"/>
        <filter val="244"/>
        <filter val="414"/>
        <filter val="994"/>
        <filter val="505"/>
        <filter val="416"/>
        <filter val="786"/>
        <filter val="147"/>
        <filter val="138"/>
        <filter val="1398"/>
        <filter val="3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</row>
    <row r="2" s="1" customFormat="1" spans="1:20">
      <c r="A2" s="3">
        <v>17265277373</v>
      </c>
      <c r="B2" s="1" t="s">
        <v>145</v>
      </c>
      <c r="C2" s="1" t="s">
        <v>146</v>
      </c>
      <c r="D2" s="1" t="s">
        <v>147</v>
      </c>
      <c r="E2" s="1" t="s">
        <v>122</v>
      </c>
      <c r="F2" s="1" t="s">
        <v>145</v>
      </c>
      <c r="G2" s="1" t="s">
        <v>148</v>
      </c>
      <c r="H2" s="1" t="s">
        <v>149</v>
      </c>
      <c r="I2" s="1" t="s">
        <v>150</v>
      </c>
      <c r="J2" s="1" t="s">
        <v>151</v>
      </c>
      <c r="K2" s="1" t="s">
        <v>150</v>
      </c>
      <c r="L2" s="1" t="s">
        <v>150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</row>
    <row r="3" s="1" customFormat="1" spans="1:20">
      <c r="A3" s="3">
        <v>17265213655</v>
      </c>
      <c r="B3" s="1" t="s">
        <v>145</v>
      </c>
      <c r="C3" s="1" t="s">
        <v>159</v>
      </c>
      <c r="D3" s="1" t="s">
        <v>160</v>
      </c>
      <c r="E3" s="1" t="s">
        <v>161</v>
      </c>
      <c r="F3" s="1" t="s">
        <v>145</v>
      </c>
      <c r="G3" s="1" t="s">
        <v>148</v>
      </c>
      <c r="H3" s="1" t="s">
        <v>149</v>
      </c>
      <c r="I3" s="1" t="s">
        <v>162</v>
      </c>
      <c r="J3" s="1" t="s">
        <v>151</v>
      </c>
      <c r="K3" s="1" t="s">
        <v>162</v>
      </c>
      <c r="L3" s="1" t="s">
        <v>162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163</v>
      </c>
      <c r="R3" s="1" t="s">
        <v>156</v>
      </c>
      <c r="S3" s="1" t="s">
        <v>157</v>
      </c>
      <c r="T3" s="1" t="s">
        <v>158</v>
      </c>
    </row>
    <row r="4" s="1" customFormat="1" spans="1:20">
      <c r="A4" s="3">
        <v>17264500772</v>
      </c>
      <c r="B4" s="1" t="s">
        <v>145</v>
      </c>
      <c r="C4" s="1" t="s">
        <v>164</v>
      </c>
      <c r="D4" s="1" t="s">
        <v>165</v>
      </c>
      <c r="E4" s="1" t="s">
        <v>113</v>
      </c>
      <c r="F4" s="1" t="s">
        <v>145</v>
      </c>
      <c r="G4" s="1" t="s">
        <v>148</v>
      </c>
      <c r="H4" s="1" t="s">
        <v>149</v>
      </c>
      <c r="I4" s="1" t="s">
        <v>166</v>
      </c>
      <c r="J4" s="1" t="s">
        <v>151</v>
      </c>
      <c r="K4" s="1" t="s">
        <v>166</v>
      </c>
      <c r="L4" s="1" t="s">
        <v>166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167</v>
      </c>
      <c r="R4" s="1" t="s">
        <v>156</v>
      </c>
      <c r="S4" s="1" t="s">
        <v>157</v>
      </c>
      <c r="T4" s="1" t="s">
        <v>158</v>
      </c>
    </row>
    <row r="5" s="1" customFormat="1" spans="1:20">
      <c r="A5" s="3">
        <v>17264325951</v>
      </c>
      <c r="B5" s="1" t="s">
        <v>145</v>
      </c>
      <c r="C5" s="1" t="s">
        <v>168</v>
      </c>
      <c r="D5" s="1" t="s">
        <v>169</v>
      </c>
      <c r="E5" s="1" t="s">
        <v>170</v>
      </c>
      <c r="F5" s="1" t="s">
        <v>145</v>
      </c>
      <c r="G5" s="1" t="s">
        <v>148</v>
      </c>
      <c r="H5" s="1" t="s">
        <v>149</v>
      </c>
      <c r="I5" s="1" t="s">
        <v>171</v>
      </c>
      <c r="J5" s="1" t="s">
        <v>151</v>
      </c>
      <c r="K5" s="1" t="s">
        <v>171</v>
      </c>
      <c r="L5" s="1" t="s">
        <v>171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172</v>
      </c>
      <c r="R5" s="1" t="s">
        <v>156</v>
      </c>
      <c r="S5" s="1" t="s">
        <v>157</v>
      </c>
      <c r="T5" s="1" t="s">
        <v>158</v>
      </c>
    </row>
    <row r="6" s="1" customFormat="1" spans="1:20">
      <c r="A6" s="3">
        <v>17264288839</v>
      </c>
      <c r="B6" s="1" t="s">
        <v>145</v>
      </c>
      <c r="C6" s="1" t="s">
        <v>173</v>
      </c>
      <c r="D6" s="1" t="s">
        <v>174</v>
      </c>
      <c r="E6" s="1" t="s">
        <v>175</v>
      </c>
      <c r="F6" s="1" t="s">
        <v>145</v>
      </c>
      <c r="G6" s="1" t="s">
        <v>148</v>
      </c>
      <c r="H6" s="1" t="s">
        <v>149</v>
      </c>
      <c r="I6" s="1" t="s">
        <v>176</v>
      </c>
      <c r="J6" s="1" t="s">
        <v>151</v>
      </c>
      <c r="K6" s="1" t="s">
        <v>176</v>
      </c>
      <c r="L6" s="1" t="s">
        <v>176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177</v>
      </c>
      <c r="R6" s="1" t="s">
        <v>156</v>
      </c>
      <c r="S6" s="1" t="s">
        <v>157</v>
      </c>
      <c r="T6" s="1" t="s">
        <v>158</v>
      </c>
    </row>
    <row r="7" s="1" customFormat="1" spans="1:20">
      <c r="A7" s="3">
        <v>17263865132</v>
      </c>
      <c r="B7" s="1" t="s">
        <v>145</v>
      </c>
      <c r="C7" s="1" t="s">
        <v>178</v>
      </c>
      <c r="D7" s="1" t="s">
        <v>179</v>
      </c>
      <c r="E7" s="1" t="s">
        <v>96</v>
      </c>
      <c r="F7" s="1" t="s">
        <v>145</v>
      </c>
      <c r="G7" s="1" t="s">
        <v>148</v>
      </c>
      <c r="H7" s="1" t="s">
        <v>149</v>
      </c>
      <c r="I7" s="1" t="s">
        <v>180</v>
      </c>
      <c r="J7" s="1" t="s">
        <v>151</v>
      </c>
      <c r="K7" s="1" t="s">
        <v>180</v>
      </c>
      <c r="L7" s="1" t="s">
        <v>180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181</v>
      </c>
      <c r="R7" s="1" t="s">
        <v>156</v>
      </c>
      <c r="S7" s="1" t="s">
        <v>157</v>
      </c>
      <c r="T7" s="1" t="s">
        <v>158</v>
      </c>
    </row>
    <row r="8" s="1" customFormat="1" spans="1:20">
      <c r="A8" s="3">
        <v>17263821574</v>
      </c>
      <c r="B8" s="1" t="s">
        <v>145</v>
      </c>
      <c r="C8" s="1" t="s">
        <v>182</v>
      </c>
      <c r="D8" s="1" t="s">
        <v>183</v>
      </c>
      <c r="E8" s="1" t="s">
        <v>184</v>
      </c>
      <c r="F8" s="1" t="s">
        <v>145</v>
      </c>
      <c r="G8" s="1" t="s">
        <v>148</v>
      </c>
      <c r="H8" s="1" t="s">
        <v>149</v>
      </c>
      <c r="I8" s="1" t="s">
        <v>185</v>
      </c>
      <c r="J8" s="1" t="s">
        <v>151</v>
      </c>
      <c r="K8" s="1" t="s">
        <v>185</v>
      </c>
      <c r="L8" s="1" t="s">
        <v>185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186</v>
      </c>
      <c r="R8" s="1" t="s">
        <v>156</v>
      </c>
      <c r="S8" s="1" t="s">
        <v>157</v>
      </c>
      <c r="T8" s="1" t="s">
        <v>158</v>
      </c>
    </row>
    <row r="9" s="1" customFormat="1" spans="1:20">
      <c r="A9" s="3">
        <v>17263671737</v>
      </c>
      <c r="B9" s="1" t="s">
        <v>145</v>
      </c>
      <c r="C9" s="1" t="s">
        <v>187</v>
      </c>
      <c r="D9" s="1" t="s">
        <v>188</v>
      </c>
      <c r="E9" s="1" t="s">
        <v>189</v>
      </c>
      <c r="F9" s="1" t="s">
        <v>145</v>
      </c>
      <c r="G9" s="1" t="s">
        <v>148</v>
      </c>
      <c r="H9" s="1" t="s">
        <v>149</v>
      </c>
      <c r="I9" s="1" t="s">
        <v>190</v>
      </c>
      <c r="J9" s="1" t="s">
        <v>151</v>
      </c>
      <c r="K9" s="1" t="s">
        <v>190</v>
      </c>
      <c r="L9" s="1" t="s">
        <v>190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191</v>
      </c>
      <c r="R9" s="1" t="s">
        <v>156</v>
      </c>
      <c r="S9" s="1" t="s">
        <v>157</v>
      </c>
      <c r="T9" s="1" t="s">
        <v>158</v>
      </c>
    </row>
    <row r="10" s="1" customFormat="1" spans="1:20">
      <c r="A10" s="3">
        <v>17263557481</v>
      </c>
      <c r="B10" s="1" t="s">
        <v>145</v>
      </c>
      <c r="C10" s="1" t="s">
        <v>192</v>
      </c>
      <c r="D10" s="1" t="s">
        <v>183</v>
      </c>
      <c r="E10" s="1" t="s">
        <v>193</v>
      </c>
      <c r="F10" s="1" t="s">
        <v>145</v>
      </c>
      <c r="G10" s="1" t="s">
        <v>148</v>
      </c>
      <c r="H10" s="1" t="s">
        <v>149</v>
      </c>
      <c r="I10" s="1" t="s">
        <v>185</v>
      </c>
      <c r="J10" s="1" t="s">
        <v>151</v>
      </c>
      <c r="K10" s="1" t="s">
        <v>185</v>
      </c>
      <c r="L10" s="1" t="s">
        <v>185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194</v>
      </c>
      <c r="R10" s="1" t="s">
        <v>156</v>
      </c>
      <c r="S10" s="1" t="s">
        <v>157</v>
      </c>
      <c r="T10" s="1" t="s">
        <v>158</v>
      </c>
    </row>
    <row r="11" s="1" customFormat="1" spans="1:20">
      <c r="A11" s="3">
        <v>17263411779</v>
      </c>
      <c r="B11" s="1" t="s">
        <v>195</v>
      </c>
      <c r="C11" s="1" t="s">
        <v>196</v>
      </c>
      <c r="D11" s="1" t="s">
        <v>197</v>
      </c>
      <c r="E11" s="1" t="s">
        <v>81</v>
      </c>
      <c r="F11" s="1" t="s">
        <v>145</v>
      </c>
      <c r="G11" s="1" t="s">
        <v>148</v>
      </c>
      <c r="H11" s="1" t="s">
        <v>149</v>
      </c>
      <c r="I11" s="1" t="s">
        <v>198</v>
      </c>
      <c r="J11" s="1" t="s">
        <v>151</v>
      </c>
      <c r="K11" s="1" t="s">
        <v>198</v>
      </c>
      <c r="L11" s="1" t="s">
        <v>198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199</v>
      </c>
      <c r="R11" s="1" t="s">
        <v>156</v>
      </c>
      <c r="S11" s="1" t="s">
        <v>157</v>
      </c>
      <c r="T11" s="1" t="s">
        <v>158</v>
      </c>
    </row>
    <row r="12" s="1" customFormat="1" spans="1:20">
      <c r="A12" s="3">
        <v>17263102319</v>
      </c>
      <c r="B12" s="1" t="s">
        <v>195</v>
      </c>
      <c r="C12" s="1" t="s">
        <v>200</v>
      </c>
      <c r="D12" s="1" t="s">
        <v>160</v>
      </c>
      <c r="E12" s="1" t="s">
        <v>201</v>
      </c>
      <c r="F12" s="1" t="s">
        <v>145</v>
      </c>
      <c r="G12" s="1" t="s">
        <v>148</v>
      </c>
      <c r="H12" s="1" t="s">
        <v>149</v>
      </c>
      <c r="I12" s="1" t="s">
        <v>202</v>
      </c>
      <c r="J12" s="1" t="s">
        <v>151</v>
      </c>
      <c r="K12" s="1" t="s">
        <v>202</v>
      </c>
      <c r="L12" s="1" t="s">
        <v>202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203</v>
      </c>
      <c r="R12" s="1" t="s">
        <v>156</v>
      </c>
      <c r="S12" s="1" t="s">
        <v>157</v>
      </c>
      <c r="T12" s="1" t="s">
        <v>158</v>
      </c>
    </row>
    <row r="13" s="1" customFormat="1" spans="1:20">
      <c r="A13" s="3">
        <v>17262678825</v>
      </c>
      <c r="B13" s="1" t="s">
        <v>195</v>
      </c>
      <c r="C13" s="1" t="s">
        <v>204</v>
      </c>
      <c r="D13" s="1" t="s">
        <v>205</v>
      </c>
      <c r="E13" s="1" t="s">
        <v>72</v>
      </c>
      <c r="F13" s="1" t="s">
        <v>195</v>
      </c>
      <c r="G13" s="1" t="s">
        <v>148</v>
      </c>
      <c r="H13" s="1" t="s">
        <v>149</v>
      </c>
      <c r="I13" s="1" t="s">
        <v>206</v>
      </c>
      <c r="J13" s="1" t="s">
        <v>151</v>
      </c>
      <c r="K13" s="1" t="s">
        <v>206</v>
      </c>
      <c r="L13" s="1" t="s">
        <v>153</v>
      </c>
      <c r="M13" s="1" t="s">
        <v>207</v>
      </c>
      <c r="N13" s="1" t="s">
        <v>207</v>
      </c>
      <c r="O13" s="1" t="s">
        <v>153</v>
      </c>
      <c r="P13" s="1" t="s">
        <v>154</v>
      </c>
      <c r="Q13" s="1" t="s">
        <v>208</v>
      </c>
      <c r="R13" s="1" t="s">
        <v>156</v>
      </c>
      <c r="S13" s="1" t="s">
        <v>157</v>
      </c>
      <c r="T13" s="1" t="s">
        <v>158</v>
      </c>
    </row>
    <row r="14" s="1" customFormat="1" spans="1:20">
      <c r="A14" s="3">
        <v>17262288833</v>
      </c>
      <c r="B14" s="1" t="s">
        <v>195</v>
      </c>
      <c r="C14" s="1" t="s">
        <v>209</v>
      </c>
      <c r="D14" s="1" t="s">
        <v>210</v>
      </c>
      <c r="E14" s="1" t="s">
        <v>67</v>
      </c>
      <c r="F14" s="1" t="s">
        <v>195</v>
      </c>
      <c r="G14" s="1" t="s">
        <v>148</v>
      </c>
      <c r="H14" s="1" t="s">
        <v>149</v>
      </c>
      <c r="I14" s="1" t="s">
        <v>211</v>
      </c>
      <c r="J14" s="1" t="s">
        <v>151</v>
      </c>
      <c r="K14" s="1" t="s">
        <v>211</v>
      </c>
      <c r="L14" s="1" t="s">
        <v>211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212</v>
      </c>
      <c r="R14" s="1" t="s">
        <v>156</v>
      </c>
      <c r="S14" s="1" t="s">
        <v>157</v>
      </c>
      <c r="T14" s="1" t="s">
        <v>158</v>
      </c>
    </row>
    <row r="15" s="1" customFormat="1" spans="1:20">
      <c r="A15" s="3">
        <v>17261579802</v>
      </c>
      <c r="B15" s="1" t="s">
        <v>195</v>
      </c>
      <c r="C15" s="1" t="s">
        <v>213</v>
      </c>
      <c r="D15" s="1" t="s">
        <v>183</v>
      </c>
      <c r="E15" s="1" t="s">
        <v>214</v>
      </c>
      <c r="F15" s="1" t="s">
        <v>145</v>
      </c>
      <c r="G15" s="1" t="s">
        <v>148</v>
      </c>
      <c r="H15" s="1" t="s">
        <v>149</v>
      </c>
      <c r="I15" s="1" t="s">
        <v>185</v>
      </c>
      <c r="J15" s="1" t="s">
        <v>151</v>
      </c>
      <c r="K15" s="1" t="s">
        <v>185</v>
      </c>
      <c r="L15" s="1" t="s">
        <v>185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215</v>
      </c>
      <c r="R15" s="1" t="s">
        <v>156</v>
      </c>
      <c r="S15" s="1" t="s">
        <v>157</v>
      </c>
      <c r="T15" s="1" t="s">
        <v>158</v>
      </c>
    </row>
    <row r="16" s="1" customFormat="1" spans="1:20">
      <c r="A16" s="3">
        <v>17257680138</v>
      </c>
      <c r="B16" s="1" t="s">
        <v>216</v>
      </c>
      <c r="C16" s="1" t="s">
        <v>217</v>
      </c>
      <c r="D16" s="1" t="s">
        <v>179</v>
      </c>
      <c r="E16" s="1" t="s">
        <v>58</v>
      </c>
      <c r="F16" s="1" t="s">
        <v>195</v>
      </c>
      <c r="G16" s="1" t="s">
        <v>148</v>
      </c>
      <c r="H16" s="1" t="s">
        <v>149</v>
      </c>
      <c r="I16" s="1" t="s">
        <v>218</v>
      </c>
      <c r="J16" s="1" t="s">
        <v>151</v>
      </c>
      <c r="K16" s="1" t="s">
        <v>218</v>
      </c>
      <c r="L16" s="1" t="s">
        <v>218</v>
      </c>
      <c r="M16" s="1" t="s">
        <v>152</v>
      </c>
      <c r="N16" s="1" t="s">
        <v>152</v>
      </c>
      <c r="O16" s="1" t="s">
        <v>153</v>
      </c>
      <c r="P16" s="1" t="s">
        <v>154</v>
      </c>
      <c r="Q16" s="1" t="s">
        <v>219</v>
      </c>
      <c r="R16" s="1" t="s">
        <v>156</v>
      </c>
      <c r="S16" s="1" t="s">
        <v>157</v>
      </c>
      <c r="T16" s="1" t="s">
        <v>158</v>
      </c>
    </row>
    <row r="17" s="1" customFormat="1" spans="1:20">
      <c r="A17" s="3">
        <v>17255854759</v>
      </c>
      <c r="B17" s="1" t="s">
        <v>220</v>
      </c>
      <c r="C17" s="1" t="s">
        <v>221</v>
      </c>
      <c r="D17" s="1" t="s">
        <v>222</v>
      </c>
      <c r="E17" s="1" t="s">
        <v>49</v>
      </c>
      <c r="F17" s="1" t="s">
        <v>195</v>
      </c>
      <c r="G17" s="1" t="s">
        <v>148</v>
      </c>
      <c r="H17" s="1" t="s">
        <v>149</v>
      </c>
      <c r="I17" s="1" t="s">
        <v>223</v>
      </c>
      <c r="J17" s="1" t="s">
        <v>151</v>
      </c>
      <c r="K17" s="1" t="s">
        <v>223</v>
      </c>
      <c r="L17" s="1" t="s">
        <v>223</v>
      </c>
      <c r="M17" s="1" t="s">
        <v>152</v>
      </c>
      <c r="N17" s="1" t="s">
        <v>152</v>
      </c>
      <c r="O17" s="1" t="s">
        <v>153</v>
      </c>
      <c r="P17" s="1" t="s">
        <v>154</v>
      </c>
      <c r="Q17" s="1" t="s">
        <v>224</v>
      </c>
      <c r="R17" s="1" t="s">
        <v>156</v>
      </c>
      <c r="S17" s="1" t="s">
        <v>157</v>
      </c>
      <c r="T17" s="1" t="s">
        <v>158</v>
      </c>
    </row>
    <row r="18" s="1" customFormat="1" spans="1:20">
      <c r="A18" s="3">
        <v>17251627834</v>
      </c>
      <c r="B18" s="1" t="s">
        <v>225</v>
      </c>
      <c r="C18" s="1" t="s">
        <v>226</v>
      </c>
      <c r="D18" s="1" t="s">
        <v>227</v>
      </c>
      <c r="E18" s="1" t="s">
        <v>44</v>
      </c>
      <c r="F18" s="1" t="s">
        <v>216</v>
      </c>
      <c r="G18" s="1" t="s">
        <v>148</v>
      </c>
      <c r="H18" s="1" t="s">
        <v>149</v>
      </c>
      <c r="I18" s="1" t="s">
        <v>228</v>
      </c>
      <c r="J18" s="1" t="s">
        <v>151</v>
      </c>
      <c r="K18" s="1" t="s">
        <v>228</v>
      </c>
      <c r="L18" s="1" t="s">
        <v>228</v>
      </c>
      <c r="M18" s="1" t="s">
        <v>152</v>
      </c>
      <c r="N18" s="1" t="s">
        <v>152</v>
      </c>
      <c r="O18" s="1" t="s">
        <v>153</v>
      </c>
      <c r="P18" s="1" t="s">
        <v>154</v>
      </c>
      <c r="Q18" s="1" t="s">
        <v>229</v>
      </c>
      <c r="R18" s="1" t="s">
        <v>156</v>
      </c>
      <c r="S18" s="1" t="s">
        <v>157</v>
      </c>
      <c r="T18" s="1" t="s">
        <v>158</v>
      </c>
    </row>
    <row r="19" s="1" customFormat="1" spans="1:20">
      <c r="A19" s="3">
        <v>17250306509</v>
      </c>
      <c r="B19" s="1" t="s">
        <v>225</v>
      </c>
      <c r="C19" s="1" t="s">
        <v>230</v>
      </c>
      <c r="D19" s="1" t="s">
        <v>231</v>
      </c>
      <c r="E19" s="1" t="s">
        <v>39</v>
      </c>
      <c r="F19" s="1" t="s">
        <v>145</v>
      </c>
      <c r="G19" s="1" t="s">
        <v>148</v>
      </c>
      <c r="H19" s="1" t="s">
        <v>149</v>
      </c>
      <c r="I19" s="1" t="s">
        <v>232</v>
      </c>
      <c r="J19" s="1" t="s">
        <v>151</v>
      </c>
      <c r="K19" s="1" t="s">
        <v>232</v>
      </c>
      <c r="L19" s="1" t="s">
        <v>232</v>
      </c>
      <c r="M19" s="1" t="s">
        <v>152</v>
      </c>
      <c r="N19" s="1" t="s">
        <v>152</v>
      </c>
      <c r="O19" s="1" t="s">
        <v>153</v>
      </c>
      <c r="P19" s="1" t="s">
        <v>154</v>
      </c>
      <c r="Q19" s="1" t="s">
        <v>233</v>
      </c>
      <c r="R19" s="1" t="s">
        <v>156</v>
      </c>
      <c r="S19" s="1" t="s">
        <v>157</v>
      </c>
      <c r="T19" s="1" t="s">
        <v>158</v>
      </c>
    </row>
    <row r="20" s="1" customFormat="1" spans="1:20">
      <c r="A20" s="3">
        <v>17250299633</v>
      </c>
      <c r="B20" s="1" t="s">
        <v>225</v>
      </c>
      <c r="C20" s="1" t="s">
        <v>234</v>
      </c>
      <c r="D20" s="1" t="s">
        <v>231</v>
      </c>
      <c r="E20" s="1" t="s">
        <v>31</v>
      </c>
      <c r="F20" s="1" t="s">
        <v>145</v>
      </c>
      <c r="G20" s="1" t="s">
        <v>148</v>
      </c>
      <c r="H20" s="1" t="s">
        <v>149</v>
      </c>
      <c r="I20" s="1" t="s">
        <v>232</v>
      </c>
      <c r="J20" s="1" t="s">
        <v>151</v>
      </c>
      <c r="K20" s="1" t="s">
        <v>232</v>
      </c>
      <c r="L20" s="1" t="s">
        <v>232</v>
      </c>
      <c r="M20" s="1" t="s">
        <v>152</v>
      </c>
      <c r="N20" s="1" t="s">
        <v>152</v>
      </c>
      <c r="O20" s="1" t="s">
        <v>153</v>
      </c>
      <c r="P20" s="1" t="s">
        <v>154</v>
      </c>
      <c r="Q20" s="1" t="s">
        <v>235</v>
      </c>
      <c r="R20" s="1" t="s">
        <v>156</v>
      </c>
      <c r="S20" s="1" t="s">
        <v>157</v>
      </c>
      <c r="T20" s="1" t="s">
        <v>158</v>
      </c>
    </row>
    <row r="21" s="1" customFormat="1" spans="1:20">
      <c r="A21" s="3">
        <v>17239892233</v>
      </c>
      <c r="B21" s="1" t="s">
        <v>236</v>
      </c>
      <c r="C21" s="1" t="s">
        <v>237</v>
      </c>
      <c r="D21" s="1" t="s">
        <v>238</v>
      </c>
      <c r="E21" s="1" t="s">
        <v>239</v>
      </c>
      <c r="F21" s="1" t="s">
        <v>216</v>
      </c>
      <c r="G21" s="1" t="s">
        <v>148</v>
      </c>
      <c r="H21" s="1" t="s">
        <v>149</v>
      </c>
      <c r="I21" s="1" t="s">
        <v>240</v>
      </c>
      <c r="J21" s="1" t="s">
        <v>151</v>
      </c>
      <c r="K21" s="1" t="s">
        <v>240</v>
      </c>
      <c r="L21" s="1" t="s">
        <v>240</v>
      </c>
      <c r="M21" s="1" t="s">
        <v>152</v>
      </c>
      <c r="N21" s="1" t="s">
        <v>152</v>
      </c>
      <c r="O21" s="1" t="s">
        <v>153</v>
      </c>
      <c r="P21" s="1" t="s">
        <v>154</v>
      </c>
      <c r="Q21" s="1" t="s">
        <v>241</v>
      </c>
      <c r="R21" s="1" t="s">
        <v>156</v>
      </c>
      <c r="S21" s="1" t="s">
        <v>157</v>
      </c>
      <c r="T21" s="1" t="s">
        <v>242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2022-02-17T01:29:53Z</dcterms:created>
  <dcterms:modified xsi:type="dcterms:W3CDTF">2022-02-17T02:01:57Z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7A4DD607B7D54FB69BD548435E5EAA8C</vt:lpwstr>
  </property>
  <property fmtid="{D5CDD505-2E9C-101B-9397-08002B2CF9AE}" pid="3" name="KSOProductBuildVer">
    <vt:lpwstr>2052-11.1.0.11294</vt:lpwstr>
  </property>
</Properties>
</file>