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 " sheetId="3" r:id="rId3"/>
  </sheets>
  <definedNames>
    <definedName name="_xlnm._FilterDatabase" localSheetId="1" hidden="1">对账!$1:$14</definedName>
  </definedNames>
  <calcPr calcId="144525"/>
</workbook>
</file>

<file path=xl/sharedStrings.xml><?xml version="1.0" encoding="utf-8"?>
<sst xmlns="http://schemas.openxmlformats.org/spreadsheetml/2006/main" count="475" uniqueCount="219">
  <si>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</si>
  <si>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</si>
  <si>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</si>
  <si>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</si>
  <si>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</si>
  <si>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</si>
  <si>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</si>
  <si>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</si>
  <si>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</si>
  <si>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</si>
  <si>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</si>
  <si>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</si>
  <si>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</si>
  <si>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</si>
  <si>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</si>
  <si>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</si>
  <si>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</si>
  <si>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</si>
  <si>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</si>
  <si>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</si>
  <si>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</si>
  <si>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</si>
  <si>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</si>
  <si>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</si>
  <si>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</si>
  <si>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17163771420	</t>
  </si>
  <si>
    <t>Ctrip</t>
  </si>
  <si>
    <t>正常</t>
  </si>
  <si>
    <t>[休斯敦]休斯顿侯爵万豪酒店(Marriott Marquis Houston)(68025832)</t>
  </si>
  <si>
    <t>池景2张大床房&lt;不退款&gt;&lt;2人入住&gt;</t>
  </si>
  <si>
    <t>HKD</t>
  </si>
  <si>
    <t>BRAVO/ELIZABETH</t>
  </si>
  <si>
    <t>CA13030220217HKD</t>
  </si>
  <si>
    <t>未提现</t>
  </si>
  <si>
    <t>携程开票</t>
  </si>
  <si>
    <t xml:space="preserve">2386042	</t>
  </si>
  <si>
    <t xml:space="preserve">96949936	</t>
  </si>
  <si>
    <t xml:space="preserve">17184907025	</t>
  </si>
  <si>
    <t>[墨西哥城]圣瑞吉墨西哥城酒店(The St. Regis Mexico City)(55281110)</t>
  </si>
  <si>
    <t>豪华特大床房&lt;不退款&gt;&lt;2人入住&gt;</t>
  </si>
  <si>
    <t>Hincapie Ramirez/Santiago,Hincapie/Joanna</t>
  </si>
  <si>
    <t xml:space="preserve">2394054	</t>
  </si>
  <si>
    <t xml:space="preserve">99550006	</t>
  </si>
  <si>
    <t xml:space="preserve">17262094290	</t>
  </si>
  <si>
    <t>[阿罗约格兰德]卡萨格兰德贝斯特韦斯特酒店(Best Western Casa Grande Inn)(55281152)</t>
  </si>
  <si>
    <t>标准特大床房（特大号间）&lt;2人入住&gt;&lt;不退款&gt;&lt;早餐&gt;</t>
  </si>
  <si>
    <t>Neilsen/Astrid</t>
  </si>
  <si>
    <t xml:space="preserve">2411134	</t>
  </si>
  <si>
    <t xml:space="preserve">816378954	</t>
  </si>
  <si>
    <t xml:space="preserve">17311828458	</t>
  </si>
  <si>
    <t>[哈默史密斯-富勒姆区]伦敦汉墨史密斯智选假日酒店(Holiday Inn Express London-Hammersmith, an Ihg Hotel)(55626390)</t>
  </si>
  <si>
    <t>标准房&lt;2人入住&gt;&lt;不退款&gt;</t>
  </si>
  <si>
    <t>NG/CHUN KEN</t>
  </si>
  <si>
    <t xml:space="preserve">2415087	</t>
  </si>
  <si>
    <t xml:space="preserve">	</t>
  </si>
  <si>
    <t xml:space="preserve">17312650544	</t>
  </si>
  <si>
    <t>[罗马]葛罗丽别墅酒店(Hotel Villa Glori)(70391300)</t>
  </si>
  <si>
    <t>三人房&lt;2人入住&gt;&lt;不退款&gt;&lt;早餐&gt;</t>
  </si>
  <si>
    <t>Slater/James</t>
  </si>
  <si>
    <t xml:space="preserve">1891251910	</t>
  </si>
  <si>
    <t xml:space="preserve">17333251372	</t>
  </si>
  <si>
    <t>[爱丁堡]爱丁堡王子街美居酒店(Mercure Edinburgh City - Princes Street Hotel)(70391262)</t>
  </si>
  <si>
    <t>经典城堡景双人房&lt;2人入住&gt;&lt;不退款&gt;&lt;早餐&gt;</t>
  </si>
  <si>
    <t>ZHANG/HAOTIAN,HU/XUEQING</t>
  </si>
  <si>
    <t xml:space="preserve">2417423	</t>
  </si>
  <si>
    <t xml:space="preserve">17344571410	</t>
  </si>
  <si>
    <t>[圣地亚哥]圣迭戈曼切斯特君悦酒店(Manchester Grand Hyatt San Diego)(55694399)</t>
  </si>
  <si>
    <t>湾景特大床房&lt;2人入住&gt;&lt;不退款&gt;</t>
  </si>
  <si>
    <t>Garza/Bethany</t>
  </si>
  <si>
    <t xml:space="preserve">1712213	</t>
  </si>
  <si>
    <t xml:space="preserve">17345625525	</t>
  </si>
  <si>
    <t>[利沃尼]底特律西北 - 利沃尼亚假日酒店 - IHG 酒店(Holiday Inn Detroit Northwest - Livonia, an Ihg Hotel)(55505175)</t>
  </si>
  <si>
    <t>特大床房&lt;不退款&gt;&lt;2人入住&gt;</t>
  </si>
  <si>
    <t>Boslooper/Kerry L</t>
  </si>
  <si>
    <t xml:space="preserve">24620767	</t>
  </si>
  <si>
    <t xml:space="preserve">17346055977	</t>
  </si>
  <si>
    <t>[波苏埃洛-德阿拉尔孔]欧洲之星马德里酒店(Eurostars I-Hotel Madrid)(55733308)</t>
  </si>
  <si>
    <t>双床房&lt;不退款&gt;&lt;2人入住&gt;</t>
  </si>
  <si>
    <t>Lopez Diez/David</t>
  </si>
  <si>
    <t xml:space="preserve">17346411224	</t>
  </si>
  <si>
    <t>[阿纳海姆]阿纳海姆希尔顿酒店(Hilton Anaheim)(55862042)</t>
  </si>
  <si>
    <t>拉奈特大床房&lt;不退款&gt;&lt;2人入住&gt;</t>
  </si>
  <si>
    <t>Kong/Xianyu</t>
  </si>
  <si>
    <t xml:space="preserve">2418587	</t>
  </si>
  <si>
    <t xml:space="preserve">17350921440	</t>
  </si>
  <si>
    <t>[马卡蒂]新世界马卡蒂酒店(New World Makati Hotel)(70391576)</t>
  </si>
  <si>
    <t>高级客房&lt;不退款&gt;&lt;2人入住&gt;</t>
  </si>
  <si>
    <t>Medina/Teresa Maria Tucker</t>
  </si>
  <si>
    <t xml:space="preserve">17352048352	</t>
  </si>
  <si>
    <t>[棉兰]棉兰帕曼酒店(Favehotel S. Parman Medan)(55768350)</t>
  </si>
  <si>
    <t>高级房&lt;不退款&gt;&lt;2人入住&gt;</t>
  </si>
  <si>
    <t>Jeffry/Jeffry</t>
  </si>
  <si>
    <t xml:space="preserve">17353134414	</t>
  </si>
  <si>
    <t>[吉隆坡]吉隆坡四季酒店(Four Seasons Hotel Kuala Lumpur)(55542782)</t>
  </si>
  <si>
    <t>城景房&lt;2人入住&gt;&lt;不退款&gt;</t>
  </si>
  <si>
    <t>CHEONG/KOON LIN,SIEW/SOO CHOO</t>
  </si>
  <si>
    <t xml:space="preserve">2418850	</t>
  </si>
  <si>
    <t>,</t>
  </si>
  <si>
    <t>27455 HKD</t>
  </si>
  <si>
    <t>A220217102426481</t>
  </si>
  <si>
    <t>总计：27455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</si>
  <si>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</si>
  <si>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</si>
  <si>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</si>
  <si>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</si>
  <si>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</si>
  <si>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</si>
  <si>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</si>
  <si>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</si>
  <si>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</si>
  <si>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</si>
  <si>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</si>
  <si>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</si>
  <si>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</si>
  <si>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</si>
  <si>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</si>
  <si>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</si>
  <si>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</si>
  <si>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2022-02-13</t>
  </si>
  <si>
    <t>2418850</t>
  </si>
  <si>
    <t>吉隆坡四季酒店</t>
  </si>
  <si>
    <t>CHEONG KOON LIN,SIEW SOO CHOO</t>
  </si>
  <si>
    <t>2022-02-14</t>
  </si>
  <si>
    <t>退房日周结</t>
  </si>
  <si>
    <t>1080.52</t>
  </si>
  <si>
    <t>1324.00</t>
  </si>
  <si>
    <t>0</t>
  </si>
  <si>
    <t>0.00</t>
  </si>
  <si>
    <t>携程汇智国际直连</t>
  </si>
  <si>
    <t>2022-02-13 21:14:43</t>
  </si>
  <si>
    <t>否</t>
  </si>
  <si>
    <t>汇智国际旅游发展有限公司</t>
  </si>
  <si>
    <t>直连</t>
  </si>
  <si>
    <t>2418760</t>
  </si>
  <si>
    <t>棉兰帕曼酒店</t>
  </si>
  <si>
    <t>Jeffry Jeffry</t>
  </si>
  <si>
    <t>138.74</t>
  </si>
  <si>
    <t>170.00</t>
  </si>
  <si>
    <t>2022-02-13 17:05:10</t>
  </si>
  <si>
    <t>2418665</t>
  </si>
  <si>
    <t>马尼拉新世界酒店</t>
  </si>
  <si>
    <t>Medina Teresa Maria Tucker</t>
  </si>
  <si>
    <t>595.75</t>
  </si>
  <si>
    <t>730.00</t>
  </si>
  <si>
    <t>2022-02-13 13:41:17</t>
  </si>
  <si>
    <t>2418587</t>
  </si>
  <si>
    <t>阿纳海姆希尔顿酒店</t>
  </si>
  <si>
    <t>Kong Xianyu</t>
  </si>
  <si>
    <t>961.37</t>
  </si>
  <si>
    <t>1178.00</t>
  </si>
  <si>
    <t>2022-02-13 10:06:47</t>
  </si>
  <si>
    <t>2418525</t>
  </si>
  <si>
    <t>欧洲之星马德里酒店</t>
  </si>
  <si>
    <t>Lopez Diez David</t>
  </si>
  <si>
    <t>400.71</t>
  </si>
  <si>
    <t>491.00</t>
  </si>
  <si>
    <t>2022-02-13 03:38:43</t>
  </si>
  <si>
    <t>2022-02-12</t>
  </si>
  <si>
    <t>2418495</t>
  </si>
  <si>
    <t>西北底特律 - 利沃尼亚假日酒店</t>
  </si>
  <si>
    <t>Boslooper Kerry L</t>
  </si>
  <si>
    <t>699.40</t>
  </si>
  <si>
    <t>857.00</t>
  </si>
  <si>
    <t>2022-02-12 23:40:28</t>
  </si>
  <si>
    <t>2418395</t>
  </si>
  <si>
    <t>圣迭戈曼切斯特君悦酒店</t>
  </si>
  <si>
    <t>Garza Bethany</t>
  </si>
  <si>
    <t>3953.19</t>
  </si>
  <si>
    <t>4844.00</t>
  </si>
  <si>
    <t>2022-02-12 19:45:58</t>
  </si>
  <si>
    <t>2022-02-11</t>
  </si>
  <si>
    <t>2417423</t>
  </si>
  <si>
    <t>爱丁堡王子街美居酒店</t>
  </si>
  <si>
    <t>ZHANG HAOTIAN,HU XUEQING</t>
  </si>
  <si>
    <t>3102.21</t>
  </si>
  <si>
    <t>3798.00</t>
  </si>
  <si>
    <t>2022-02-11 07:28:19</t>
  </si>
  <si>
    <t>2022-02-08</t>
  </si>
  <si>
    <t>2415228</t>
  </si>
  <si>
    <t>葛罗丽别墅酒店</t>
  </si>
  <si>
    <t>Slater James</t>
  </si>
  <si>
    <t>722.21</t>
  </si>
  <si>
    <t>883.00</t>
  </si>
  <si>
    <t>2022-02-08 21:50:20</t>
  </si>
  <si>
    <t>2415087</t>
  </si>
  <si>
    <t>伦敦汉墨史密斯智选假日酒店</t>
  </si>
  <si>
    <t>NG CHUN KEN</t>
  </si>
  <si>
    <t>1266.11</t>
  </si>
  <si>
    <t>1548.00</t>
  </si>
  <si>
    <t>2022-02-08 18:52:36</t>
  </si>
  <si>
    <t>2022-01-31</t>
  </si>
  <si>
    <t>2411134</t>
  </si>
  <si>
    <t>卡萨格兰德贝斯特韦斯特酒店</t>
  </si>
  <si>
    <t>Neilsen Astrid</t>
  </si>
  <si>
    <t>601.16</t>
  </si>
  <si>
    <t>735.00</t>
  </si>
  <si>
    <t>2022-01-31 08:46:06</t>
  </si>
  <si>
    <t>2022-01-16</t>
  </si>
  <si>
    <t>2394054</t>
  </si>
  <si>
    <t>墨西哥城瑞吉酒店</t>
  </si>
  <si>
    <t>Hincapie Ramirez Santiago,Hincapie Joanna</t>
  </si>
  <si>
    <t>2022-02-10</t>
  </si>
  <si>
    <t>7976.98</t>
  </si>
  <si>
    <t>9753.00</t>
  </si>
  <si>
    <t>2022-01-16 11:03:21</t>
  </si>
  <si>
    <t>2022-01-12</t>
  </si>
  <si>
    <t>2386042</t>
  </si>
  <si>
    <t>休斯顿马奎斯万豪酒店</t>
  </si>
  <si>
    <t>BRAVO ELIZABETH</t>
  </si>
  <si>
    <t>936.94</t>
  </si>
  <si>
    <t>1144.00</t>
  </si>
  <si>
    <t>2022-01-12 15:08:19</t>
  </si>
  <si>
    <t>2021-08-02</t>
  </si>
  <si>
    <t>2215687</t>
  </si>
  <si>
    <t>大阪丽思卡尔顿酒店</t>
  </si>
  <si>
    <t>RYO WATANABE</t>
  </si>
  <si>
    <t>2739.06</t>
  </si>
  <si>
    <t>3287.00</t>
  </si>
  <si>
    <t>2021-08-02 12:06:23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</si>
</sst>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8" borderId="3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9" fillId="16" borderId="2" applyNumberFormat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44605</v>
      </c>
      <c r="G2" s="6">
        <v>44606</v>
      </c>
      <c r="H2" s="4">
        <v>1</v>
      </c>
      <c r="I2" s="4">
        <v>1</v>
      </c>
      <c r="J2" s="4">
        <v>1</v>
      </c>
      <c r="K2" s="4" t="s">
        <v>30</v>
      </c>
      <c r="L2" s="4">
        <v>1144</v>
      </c>
      <c r="M2" s="4">
        <v>1144</v>
      </c>
      <c r="N2" s="4" t="s">
        <v>31</v>
      </c>
      <c r="O2" s="4" t="s">
        <v>32</v>
      </c>
      <c r="P2" s="4" t="s">
        <v>33</v>
      </c>
      <c r="Q2" s="4">
        <v>0</v>
      </c>
      <c r="R2" s="7">
        <v>44573</v>
      </c>
      <c r="S2" s="6">
        <v>44609</v>
      </c>
      <c r="T2" s="4" t="s">
        <v>34</v>
      </c>
      <c r="U2" s="4">
        <v>1144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44602</v>
      </c>
      <c r="G3" s="6">
        <v>44606</v>
      </c>
      <c r="H3" s="4">
        <v>1</v>
      </c>
      <c r="I3" s="4">
        <v>4</v>
      </c>
      <c r="J3" s="4">
        <v>4</v>
      </c>
      <c r="K3" s="4" t="s">
        <v>30</v>
      </c>
      <c r="L3" s="4">
        <v>9753</v>
      </c>
      <c r="M3" s="4">
        <v>9753</v>
      </c>
      <c r="N3" s="4" t="s">
        <v>40</v>
      </c>
      <c r="O3" s="4" t="s">
        <v>32</v>
      </c>
      <c r="P3" s="4" t="s">
        <v>33</v>
      </c>
      <c r="Q3" s="4">
        <v>0</v>
      </c>
      <c r="R3" s="7">
        <v>44577</v>
      </c>
      <c r="S3" s="6">
        <v>44609</v>
      </c>
      <c r="T3" s="4" t="s">
        <v>34</v>
      </c>
      <c r="U3" s="4">
        <v>9753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44605</v>
      </c>
      <c r="G4" s="6">
        <v>44606</v>
      </c>
      <c r="H4" s="4">
        <v>1</v>
      </c>
      <c r="I4" s="4">
        <v>1</v>
      </c>
      <c r="J4" s="4">
        <v>1</v>
      </c>
      <c r="K4" s="4" t="s">
        <v>30</v>
      </c>
      <c r="L4" s="4">
        <v>735</v>
      </c>
      <c r="M4" s="4">
        <v>735</v>
      </c>
      <c r="N4" s="4" t="s">
        <v>46</v>
      </c>
      <c r="O4" s="4" t="s">
        <v>32</v>
      </c>
      <c r="P4" s="4" t="s">
        <v>33</v>
      </c>
      <c r="Q4" s="4">
        <v>0</v>
      </c>
      <c r="R4" s="7">
        <v>44592</v>
      </c>
      <c r="S4" s="6">
        <v>44609</v>
      </c>
      <c r="T4" s="4" t="s">
        <v>34</v>
      </c>
      <c r="U4" s="4">
        <v>735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44603</v>
      </c>
      <c r="G5" s="6">
        <v>44606</v>
      </c>
      <c r="H5" s="4">
        <v>1</v>
      </c>
      <c r="I5" s="4">
        <v>3</v>
      </c>
      <c r="J5" s="4">
        <v>3</v>
      </c>
      <c r="K5" s="4" t="s">
        <v>30</v>
      </c>
      <c r="L5" s="4">
        <v>1548</v>
      </c>
      <c r="M5" s="4">
        <v>1548</v>
      </c>
      <c r="N5" s="4" t="s">
        <v>52</v>
      </c>
      <c r="O5" s="4" t="s">
        <v>32</v>
      </c>
      <c r="P5" s="4" t="s">
        <v>33</v>
      </c>
      <c r="Q5" s="4">
        <v>0</v>
      </c>
      <c r="R5" s="7">
        <v>44600</v>
      </c>
      <c r="S5" s="6">
        <v>44609</v>
      </c>
      <c r="T5" s="4" t="s">
        <v>34</v>
      </c>
      <c r="U5" s="4">
        <v>1548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44605</v>
      </c>
      <c r="G6" s="6">
        <v>44606</v>
      </c>
      <c r="H6" s="4">
        <v>1</v>
      </c>
      <c r="I6" s="4">
        <v>1</v>
      </c>
      <c r="J6" s="4">
        <v>1</v>
      </c>
      <c r="K6" s="4" t="s">
        <v>30</v>
      </c>
      <c r="L6" s="4">
        <v>883</v>
      </c>
      <c r="M6" s="4">
        <v>883</v>
      </c>
      <c r="N6" s="4" t="s">
        <v>58</v>
      </c>
      <c r="O6" s="4" t="s">
        <v>32</v>
      </c>
      <c r="P6" s="4" t="s">
        <v>33</v>
      </c>
      <c r="Q6" s="4">
        <v>0</v>
      </c>
      <c r="R6" s="7">
        <v>44600</v>
      </c>
      <c r="S6" s="6">
        <v>44609</v>
      </c>
      <c r="T6" s="4" t="s">
        <v>34</v>
      </c>
      <c r="U6" s="4">
        <v>883</v>
      </c>
      <c r="V6" s="4">
        <v>0</v>
      </c>
      <c r="W6" s="4">
        <v>0</v>
      </c>
      <c r="X6" s="4" t="s">
        <v>54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44603</v>
      </c>
      <c r="G7" s="6">
        <v>44606</v>
      </c>
      <c r="H7" s="4">
        <v>1</v>
      </c>
      <c r="I7" s="4">
        <v>3</v>
      </c>
      <c r="J7" s="4">
        <v>3</v>
      </c>
      <c r="K7" s="4" t="s">
        <v>30</v>
      </c>
      <c r="L7" s="4">
        <v>3798</v>
      </c>
      <c r="M7" s="4">
        <v>3798</v>
      </c>
      <c r="N7" s="4" t="s">
        <v>63</v>
      </c>
      <c r="O7" s="4" t="s">
        <v>32</v>
      </c>
      <c r="P7" s="4" t="s">
        <v>33</v>
      </c>
      <c r="Q7" s="4">
        <v>0</v>
      </c>
      <c r="R7" s="7">
        <v>44603</v>
      </c>
      <c r="S7" s="6">
        <v>44609</v>
      </c>
      <c r="T7" s="4" t="s">
        <v>34</v>
      </c>
      <c r="U7" s="4">
        <v>3798</v>
      </c>
      <c r="V7" s="4">
        <v>0</v>
      </c>
      <c r="W7" s="4">
        <v>0</v>
      </c>
      <c r="X7" s="4" t="s">
        <v>64</v>
      </c>
      <c r="Y7" s="4" t="s">
        <v>54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44604</v>
      </c>
      <c r="G8" s="6">
        <v>44606</v>
      </c>
      <c r="H8" s="4">
        <v>1</v>
      </c>
      <c r="I8" s="4">
        <v>2</v>
      </c>
      <c r="J8" s="4">
        <v>2</v>
      </c>
      <c r="K8" s="4" t="s">
        <v>30</v>
      </c>
      <c r="L8" s="4">
        <v>4844</v>
      </c>
      <c r="M8" s="4">
        <v>4844</v>
      </c>
      <c r="N8" s="4" t="s">
        <v>68</v>
      </c>
      <c r="O8" s="4" t="s">
        <v>32</v>
      </c>
      <c r="P8" s="4" t="s">
        <v>33</v>
      </c>
      <c r="Q8" s="4">
        <v>0</v>
      </c>
      <c r="R8" s="7">
        <v>44604</v>
      </c>
      <c r="S8" s="6">
        <v>44609</v>
      </c>
      <c r="T8" s="4" t="s">
        <v>34</v>
      </c>
      <c r="U8" s="4">
        <v>4844</v>
      </c>
      <c r="V8" s="4">
        <v>0</v>
      </c>
      <c r="W8" s="4">
        <v>0</v>
      </c>
      <c r="X8" s="4" t="s">
        <v>54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44605</v>
      </c>
      <c r="G9" s="6">
        <v>44606</v>
      </c>
      <c r="H9" s="4">
        <v>1</v>
      </c>
      <c r="I9" s="4">
        <v>1</v>
      </c>
      <c r="J9" s="4">
        <v>1</v>
      </c>
      <c r="K9" s="4" t="s">
        <v>30</v>
      </c>
      <c r="L9" s="4">
        <v>857</v>
      </c>
      <c r="M9" s="4">
        <v>857</v>
      </c>
      <c r="N9" s="4" t="s">
        <v>73</v>
      </c>
      <c r="O9" s="4" t="s">
        <v>32</v>
      </c>
      <c r="P9" s="4" t="s">
        <v>33</v>
      </c>
      <c r="Q9" s="4">
        <v>0</v>
      </c>
      <c r="R9" s="7">
        <v>44604</v>
      </c>
      <c r="S9" s="6">
        <v>44609</v>
      </c>
      <c r="T9" s="4" t="s">
        <v>34</v>
      </c>
      <c r="U9" s="4">
        <v>857</v>
      </c>
      <c r="V9" s="4">
        <v>0</v>
      </c>
      <c r="W9" s="4">
        <v>0</v>
      </c>
      <c r="X9" s="4" t="s">
        <v>54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44605</v>
      </c>
      <c r="G10" s="6">
        <v>44606</v>
      </c>
      <c r="H10" s="4">
        <v>1</v>
      </c>
      <c r="I10" s="4">
        <v>1</v>
      </c>
      <c r="J10" s="4">
        <v>1</v>
      </c>
      <c r="K10" s="4" t="s">
        <v>30</v>
      </c>
      <c r="L10" s="4">
        <v>491</v>
      </c>
      <c r="M10" s="4">
        <v>491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44605</v>
      </c>
      <c r="S10" s="6">
        <v>44609</v>
      </c>
      <c r="T10" s="4" t="s">
        <v>34</v>
      </c>
      <c r="U10" s="4">
        <v>491</v>
      </c>
      <c r="V10" s="4">
        <v>0</v>
      </c>
      <c r="W10" s="4">
        <v>0</v>
      </c>
      <c r="X10" s="4" t="s">
        <v>54</v>
      </c>
      <c r="Y10" s="4" t="s">
        <v>54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44605</v>
      </c>
      <c r="G11" s="6">
        <v>44606</v>
      </c>
      <c r="H11" s="4">
        <v>1</v>
      </c>
      <c r="I11" s="4">
        <v>1</v>
      </c>
      <c r="J11" s="4">
        <v>1</v>
      </c>
      <c r="K11" s="4" t="s">
        <v>30</v>
      </c>
      <c r="L11" s="4">
        <v>1178</v>
      </c>
      <c r="M11" s="4">
        <v>1178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44605</v>
      </c>
      <c r="S11" s="6">
        <v>44609</v>
      </c>
      <c r="T11" s="4" t="s">
        <v>34</v>
      </c>
      <c r="U11" s="4">
        <v>1178</v>
      </c>
      <c r="V11" s="4">
        <v>0</v>
      </c>
      <c r="W11" s="4">
        <v>0</v>
      </c>
      <c r="X11" s="4" t="s">
        <v>83</v>
      </c>
      <c r="Y11" s="4" t="s">
        <v>54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44605</v>
      </c>
      <c r="G12" s="6">
        <v>44606</v>
      </c>
      <c r="H12" s="4">
        <v>1</v>
      </c>
      <c r="I12" s="4">
        <v>1</v>
      </c>
      <c r="J12" s="4">
        <v>1</v>
      </c>
      <c r="K12" s="4" t="s">
        <v>30</v>
      </c>
      <c r="L12" s="4">
        <v>730</v>
      </c>
      <c r="M12" s="4">
        <v>730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44605</v>
      </c>
      <c r="S12" s="6">
        <v>44609</v>
      </c>
      <c r="T12" s="4" t="s">
        <v>34</v>
      </c>
      <c r="U12" s="4">
        <v>730</v>
      </c>
      <c r="V12" s="4">
        <v>0</v>
      </c>
      <c r="W12" s="4">
        <v>0</v>
      </c>
      <c r="X12" s="4" t="s">
        <v>54</v>
      </c>
      <c r="Y12" s="4" t="s">
        <v>54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90</v>
      </c>
      <c r="F13" s="6">
        <v>44605</v>
      </c>
      <c r="G13" s="6">
        <v>44606</v>
      </c>
      <c r="H13" s="4">
        <v>1</v>
      </c>
      <c r="I13" s="4">
        <v>1</v>
      </c>
      <c r="J13" s="4">
        <v>1</v>
      </c>
      <c r="K13" s="4" t="s">
        <v>30</v>
      </c>
      <c r="L13" s="4">
        <v>170</v>
      </c>
      <c r="M13" s="4">
        <v>170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44605</v>
      </c>
      <c r="S13" s="6">
        <v>44609</v>
      </c>
      <c r="T13" s="4" t="s">
        <v>34</v>
      </c>
      <c r="U13" s="4">
        <v>170</v>
      </c>
      <c r="V13" s="4">
        <v>0</v>
      </c>
      <c r="W13" s="4">
        <v>0</v>
      </c>
      <c r="X13" s="4" t="s">
        <v>54</v>
      </c>
      <c r="Y13" s="4" t="s">
        <v>54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44605</v>
      </c>
      <c r="G14" s="6">
        <v>44606</v>
      </c>
      <c r="H14" s="4">
        <v>1</v>
      </c>
      <c r="I14" s="4">
        <v>1</v>
      </c>
      <c r="J14" s="4">
        <v>1</v>
      </c>
      <c r="K14" s="4" t="s">
        <v>30</v>
      </c>
      <c r="L14" s="4">
        <v>1324</v>
      </c>
      <c r="M14" s="4">
        <v>1324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44605</v>
      </c>
      <c r="S14" s="6">
        <v>44609</v>
      </c>
      <c r="T14" s="4" t="s">
        <v>34</v>
      </c>
      <c r="U14" s="4">
        <v>1324</v>
      </c>
      <c r="V14" s="4">
        <v>0</v>
      </c>
      <c r="W14" s="4">
        <v>0</v>
      </c>
      <c r="X14" s="4" t="s">
        <v>96</v>
      </c>
      <c r="Y14" s="4" t="s">
        <v>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A21" sqref="A21:A22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97</v>
      </c>
    </row>
    <row r="2" s="4" customFormat="1" spans="1:9">
      <c r="A2" s="5">
        <v>17163771420</v>
      </c>
      <c r="B2" s="6">
        <v>44605</v>
      </c>
      <c r="C2" s="6">
        <v>44606</v>
      </c>
      <c r="D2" s="4">
        <v>1144</v>
      </c>
      <c r="E2" s="4" t="str">
        <f>VLOOKUP(A2,'HOP '!A:L,12,0)</f>
        <v>1144.00</v>
      </c>
      <c r="F2" s="4" t="str">
        <f>VLOOKUP(A2,'HOP '!A:C,3,0)</f>
        <v>2386042</v>
      </c>
      <c r="G2" s="4">
        <f>D2-E2</f>
        <v>0</v>
      </c>
      <c r="H2" s="4" t="str">
        <f>$H$1&amp;F2</f>
        <v>,2386042</v>
      </c>
      <c r="I2" s="4" t="str">
        <f>VLOOKUP(A2,'HOP '!A:T,20,0)</f>
        <v>直连</v>
      </c>
    </row>
    <row r="3" s="4" customFormat="1" spans="1:9">
      <c r="A3" s="5">
        <v>17184907025</v>
      </c>
      <c r="B3" s="6">
        <v>44602</v>
      </c>
      <c r="C3" s="6">
        <v>44606</v>
      </c>
      <c r="D3" s="4">
        <v>9753</v>
      </c>
      <c r="E3" s="4" t="str">
        <f>VLOOKUP(A3,'HOP '!A:L,12,0)</f>
        <v>9753.00</v>
      </c>
      <c r="F3" s="4" t="str">
        <f>VLOOKUP(A3,'HOP '!A:C,3,0)</f>
        <v>2394054</v>
      </c>
      <c r="G3" s="4">
        <f t="shared" ref="G3:G14" si="0">D3-E3</f>
        <v>0</v>
      </c>
      <c r="H3" s="4" t="str">
        <f t="shared" ref="H3:H14" si="1">$H$1&amp;F3</f>
        <v>,2394054</v>
      </c>
      <c r="I3" s="4" t="str">
        <f>VLOOKUP(A3,'HOP '!A:T,20,0)</f>
        <v>直连</v>
      </c>
    </row>
    <row r="4" s="4" customFormat="1" spans="1:9">
      <c r="A4" s="5">
        <v>17262094290</v>
      </c>
      <c r="B4" s="6">
        <v>44605</v>
      </c>
      <c r="C4" s="6">
        <v>44606</v>
      </c>
      <c r="D4" s="4">
        <v>735</v>
      </c>
      <c r="E4" s="4" t="str">
        <f>VLOOKUP(A4,'HOP '!A:L,12,0)</f>
        <v>735.00</v>
      </c>
      <c r="F4" s="4" t="str">
        <f>VLOOKUP(A4,'HOP '!A:C,3,0)</f>
        <v>2411134</v>
      </c>
      <c r="G4" s="4">
        <f t="shared" si="0"/>
        <v>0</v>
      </c>
      <c r="H4" s="4" t="str">
        <f t="shared" si="1"/>
        <v>,2411134</v>
      </c>
      <c r="I4" s="4" t="str">
        <f>VLOOKUP(A4,'HOP '!A:T,20,0)</f>
        <v>直连</v>
      </c>
    </row>
    <row r="5" s="4" customFormat="1" spans="1:9">
      <c r="A5" s="5">
        <v>17311828458</v>
      </c>
      <c r="B5" s="6">
        <v>44603</v>
      </c>
      <c r="C5" s="6">
        <v>44606</v>
      </c>
      <c r="D5" s="4">
        <v>1548</v>
      </c>
      <c r="E5" s="4" t="str">
        <f>VLOOKUP(A5,'HOP '!A:L,12,0)</f>
        <v>1548.00</v>
      </c>
      <c r="F5" s="4" t="str">
        <f>VLOOKUP(A5,'HOP '!A:C,3,0)</f>
        <v>2415087</v>
      </c>
      <c r="G5" s="4">
        <f t="shared" si="0"/>
        <v>0</v>
      </c>
      <c r="H5" s="4" t="str">
        <f t="shared" si="1"/>
        <v>,2415087</v>
      </c>
      <c r="I5" s="4" t="str">
        <f>VLOOKUP(A5,'HOP '!A:T,20,0)</f>
        <v>直连</v>
      </c>
    </row>
    <row r="6" s="4" customFormat="1" spans="1:9">
      <c r="A6" s="5">
        <v>17312650544</v>
      </c>
      <c r="B6" s="6">
        <v>44605</v>
      </c>
      <c r="C6" s="6">
        <v>44606</v>
      </c>
      <c r="D6" s="4">
        <v>883</v>
      </c>
      <c r="E6" s="4" t="str">
        <f>VLOOKUP(A6,'HOP '!A:L,12,0)</f>
        <v>883.00</v>
      </c>
      <c r="F6" s="4" t="str">
        <f>VLOOKUP(A6,'HOP '!A:C,3,0)</f>
        <v>2415228</v>
      </c>
      <c r="G6" s="4">
        <f t="shared" si="0"/>
        <v>0</v>
      </c>
      <c r="H6" s="4" t="str">
        <f t="shared" si="1"/>
        <v>,2415228</v>
      </c>
      <c r="I6" s="4" t="str">
        <f>VLOOKUP(A6,'HOP '!A:T,20,0)</f>
        <v>直连</v>
      </c>
    </row>
    <row r="7" s="4" customFormat="1" spans="1:9">
      <c r="A7" s="5">
        <v>17333251372</v>
      </c>
      <c r="B7" s="6">
        <v>44603</v>
      </c>
      <c r="C7" s="6">
        <v>44606</v>
      </c>
      <c r="D7" s="4">
        <v>3798</v>
      </c>
      <c r="E7" s="4" t="str">
        <f>VLOOKUP(A7,'HOP '!A:L,12,0)</f>
        <v>3798.00</v>
      </c>
      <c r="F7" s="4" t="str">
        <f>VLOOKUP(A7,'HOP '!A:C,3,0)</f>
        <v>2417423</v>
      </c>
      <c r="G7" s="4">
        <f t="shared" si="0"/>
        <v>0</v>
      </c>
      <c r="H7" s="4" t="str">
        <f t="shared" si="1"/>
        <v>,2417423</v>
      </c>
      <c r="I7" s="4" t="str">
        <f>VLOOKUP(A7,'HOP '!A:T,20,0)</f>
        <v>直连</v>
      </c>
    </row>
    <row r="8" s="4" customFormat="1" spans="1:9">
      <c r="A8" s="5">
        <v>17344571410</v>
      </c>
      <c r="B8" s="6">
        <v>44604</v>
      </c>
      <c r="C8" s="6">
        <v>44606</v>
      </c>
      <c r="D8" s="4">
        <v>4844</v>
      </c>
      <c r="E8" s="4" t="str">
        <f>VLOOKUP(A8,'HOP '!A:L,12,0)</f>
        <v>4844.00</v>
      </c>
      <c r="F8" s="4" t="str">
        <f>VLOOKUP(A8,'HOP '!A:C,3,0)</f>
        <v>2418395</v>
      </c>
      <c r="G8" s="4">
        <f t="shared" si="0"/>
        <v>0</v>
      </c>
      <c r="H8" s="4" t="str">
        <f t="shared" si="1"/>
        <v>,2418395</v>
      </c>
      <c r="I8" s="4" t="str">
        <f>VLOOKUP(A8,'HOP '!A:T,20,0)</f>
        <v>直连</v>
      </c>
    </row>
    <row r="9" s="4" customFormat="1" spans="1:9">
      <c r="A9" s="5">
        <v>17345625525</v>
      </c>
      <c r="B9" s="6">
        <v>44605</v>
      </c>
      <c r="C9" s="6">
        <v>44606</v>
      </c>
      <c r="D9" s="4">
        <v>857</v>
      </c>
      <c r="E9" s="4" t="str">
        <f>VLOOKUP(A9,'HOP '!A:L,12,0)</f>
        <v>857.00</v>
      </c>
      <c r="F9" s="4" t="str">
        <f>VLOOKUP(A9,'HOP '!A:C,3,0)</f>
        <v>2418495</v>
      </c>
      <c r="G9" s="4">
        <f t="shared" si="0"/>
        <v>0</v>
      </c>
      <c r="H9" s="4" t="str">
        <f t="shared" si="1"/>
        <v>,2418495</v>
      </c>
      <c r="I9" s="4" t="str">
        <f>VLOOKUP(A9,'HOP '!A:T,20,0)</f>
        <v>直连</v>
      </c>
    </row>
    <row r="10" s="4" customFormat="1" spans="1:9">
      <c r="A10" s="5">
        <v>17346055977</v>
      </c>
      <c r="B10" s="6">
        <v>44605</v>
      </c>
      <c r="C10" s="6">
        <v>44606</v>
      </c>
      <c r="D10" s="4">
        <v>491</v>
      </c>
      <c r="E10" s="4" t="str">
        <f>VLOOKUP(A10,'HOP '!A:L,12,0)</f>
        <v>491.00</v>
      </c>
      <c r="F10" s="4" t="str">
        <f>VLOOKUP(A10,'HOP '!A:C,3,0)</f>
        <v>2418525</v>
      </c>
      <c r="G10" s="4">
        <f t="shared" si="0"/>
        <v>0</v>
      </c>
      <c r="H10" s="4" t="str">
        <f t="shared" si="1"/>
        <v>,2418525</v>
      </c>
      <c r="I10" s="4" t="str">
        <f>VLOOKUP(A10,'HOP '!A:T,20,0)</f>
        <v>直连</v>
      </c>
    </row>
    <row r="11" s="4" customFormat="1" spans="1:9">
      <c r="A11" s="5">
        <v>17346411224</v>
      </c>
      <c r="B11" s="6">
        <v>44605</v>
      </c>
      <c r="C11" s="6">
        <v>44606</v>
      </c>
      <c r="D11" s="4">
        <v>1178</v>
      </c>
      <c r="E11" s="4" t="str">
        <f>VLOOKUP(A11,'HOP '!A:L,12,0)</f>
        <v>1178.00</v>
      </c>
      <c r="F11" s="4" t="str">
        <f>VLOOKUP(A11,'HOP '!A:C,3,0)</f>
        <v>2418587</v>
      </c>
      <c r="G11" s="4">
        <f t="shared" si="0"/>
        <v>0</v>
      </c>
      <c r="H11" s="4" t="str">
        <f t="shared" si="1"/>
        <v>,2418587</v>
      </c>
      <c r="I11" s="4" t="str">
        <f>VLOOKUP(A11,'HOP '!A:T,20,0)</f>
        <v>直连</v>
      </c>
    </row>
    <row r="12" s="4" customFormat="1" spans="1:9">
      <c r="A12" s="5">
        <v>17350921440</v>
      </c>
      <c r="B12" s="6">
        <v>44605</v>
      </c>
      <c r="C12" s="6">
        <v>44606</v>
      </c>
      <c r="D12" s="4">
        <v>730</v>
      </c>
      <c r="E12" s="4" t="str">
        <f>VLOOKUP(A12,'HOP '!A:L,12,0)</f>
        <v>730.00</v>
      </c>
      <c r="F12" s="4" t="str">
        <f>VLOOKUP(A12,'HOP '!A:C,3,0)</f>
        <v>2418665</v>
      </c>
      <c r="G12" s="4">
        <f t="shared" si="0"/>
        <v>0</v>
      </c>
      <c r="H12" s="4" t="str">
        <f t="shared" si="1"/>
        <v>,2418665</v>
      </c>
      <c r="I12" s="4" t="str">
        <f>VLOOKUP(A12,'HOP '!A:T,20,0)</f>
        <v>直连</v>
      </c>
    </row>
    <row r="13" s="4" customFormat="1" spans="1:9">
      <c r="A13" s="5">
        <v>17352048352</v>
      </c>
      <c r="B13" s="6">
        <v>44605</v>
      </c>
      <c r="C13" s="6">
        <v>44606</v>
      </c>
      <c r="D13" s="4">
        <v>170</v>
      </c>
      <c r="E13" s="4" t="str">
        <f>VLOOKUP(A13,'HOP '!A:L,12,0)</f>
        <v>170.00</v>
      </c>
      <c r="F13" s="4" t="str">
        <f>VLOOKUP(A13,'HOP '!A:C,3,0)</f>
        <v>2418760</v>
      </c>
      <c r="G13" s="4">
        <f t="shared" si="0"/>
        <v>0</v>
      </c>
      <c r="H13" s="4" t="str">
        <f t="shared" si="1"/>
        <v>,2418760</v>
      </c>
      <c r="I13" s="4" t="str">
        <f>VLOOKUP(A13,'HOP '!A:T,20,0)</f>
        <v>直连</v>
      </c>
    </row>
    <row r="14" s="4" customFormat="1" spans="1:9">
      <c r="A14" s="5">
        <v>17353134414</v>
      </c>
      <c r="B14" s="6">
        <v>44605</v>
      </c>
      <c r="C14" s="6">
        <v>44606</v>
      </c>
      <c r="D14" s="4">
        <v>1324</v>
      </c>
      <c r="E14" s="4" t="str">
        <f>VLOOKUP(A14,'HOP '!A:L,12,0)</f>
        <v>1324.00</v>
      </c>
      <c r="F14" s="4" t="str">
        <f>VLOOKUP(A14,'HOP '!A:C,3,0)</f>
        <v>2418850</v>
      </c>
      <c r="G14" s="4">
        <f t="shared" si="0"/>
        <v>0</v>
      </c>
      <c r="H14" s="4" t="str">
        <f t="shared" si="1"/>
        <v>,2418850</v>
      </c>
      <c r="I14" s="4" t="str">
        <f>VLOOKUP(A14,'HOP '!A:T,20,0)</f>
        <v>直连</v>
      </c>
    </row>
    <row r="16" spans="4:4">
      <c r="D16" s="4">
        <f>SUM(D2:D15)</f>
        <v>27455</v>
      </c>
    </row>
    <row r="17" spans="4:4">
      <c r="D17" s="4" t="s">
        <v>98</v>
      </c>
    </row>
    <row r="21" spans="1:1">
      <c r="A21" s="4" t="s">
        <v>99</v>
      </c>
    </row>
    <row r="22" spans="1:1">
      <c r="A22" s="4" t="s">
        <v>100</v>
      </c>
    </row>
  </sheetData>
  <autoFilter ref="A1:XFD14"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H30" sqref="H30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101</v>
      </c>
      <c r="B1" s="2" t="s">
        <v>102</v>
      </c>
      <c r="C1" s="2" t="s">
        <v>103</v>
      </c>
      <c r="D1" s="2" t="s">
        <v>104</v>
      </c>
      <c r="E1" s="2" t="s">
        <v>13</v>
      </c>
      <c r="F1" s="2" t="s">
        <v>5</v>
      </c>
      <c r="G1" s="2" t="s">
        <v>6</v>
      </c>
      <c r="H1" s="2" t="s">
        <v>105</v>
      </c>
      <c r="I1" s="2" t="s">
        <v>106</v>
      </c>
      <c r="J1" s="2" t="s">
        <v>107</v>
      </c>
      <c r="K1" s="2" t="s">
        <v>108</v>
      </c>
      <c r="L1" s="2" t="s">
        <v>109</v>
      </c>
      <c r="M1" s="2" t="s">
        <v>110</v>
      </c>
      <c r="N1" s="2" t="s">
        <v>111</v>
      </c>
      <c r="O1" s="2" t="s">
        <v>112</v>
      </c>
      <c r="P1" s="2" t="s">
        <v>113</v>
      </c>
      <c r="Q1" s="2" t="s">
        <v>114</v>
      </c>
      <c r="R1" s="2" t="s">
        <v>115</v>
      </c>
      <c r="S1" s="2" t="s">
        <v>116</v>
      </c>
      <c r="T1" s="2" t="s">
        <v>117</v>
      </c>
    </row>
    <row r="2" s="1" customFormat="1" spans="1:20">
      <c r="A2" s="3">
        <v>17353134414</v>
      </c>
      <c r="B2" s="1" t="s">
        <v>118</v>
      </c>
      <c r="C2" s="1" t="s">
        <v>119</v>
      </c>
      <c r="D2" s="1" t="s">
        <v>120</v>
      </c>
      <c r="E2" s="1" t="s">
        <v>121</v>
      </c>
      <c r="F2" s="1" t="s">
        <v>118</v>
      </c>
      <c r="G2" s="1" t="s">
        <v>122</v>
      </c>
      <c r="H2" s="1" t="s">
        <v>123</v>
      </c>
      <c r="I2" s="1" t="s">
        <v>124</v>
      </c>
      <c r="J2" s="1" t="s">
        <v>30</v>
      </c>
      <c r="K2" s="1" t="s">
        <v>125</v>
      </c>
      <c r="L2" s="1" t="s">
        <v>125</v>
      </c>
      <c r="M2" s="1" t="s">
        <v>126</v>
      </c>
      <c r="N2" s="1" t="s">
        <v>126</v>
      </c>
      <c r="O2" s="1" t="s">
        <v>127</v>
      </c>
      <c r="P2" s="1" t="s">
        <v>128</v>
      </c>
      <c r="Q2" s="1" t="s">
        <v>129</v>
      </c>
      <c r="R2" s="1" t="s">
        <v>130</v>
      </c>
      <c r="S2" s="1" t="s">
        <v>131</v>
      </c>
      <c r="T2" s="1" t="s">
        <v>132</v>
      </c>
    </row>
    <row r="3" s="1" customFormat="1" spans="1:20">
      <c r="A3" s="3">
        <v>17352048352</v>
      </c>
      <c r="B3" s="1" t="s">
        <v>118</v>
      </c>
      <c r="C3" s="1" t="s">
        <v>133</v>
      </c>
      <c r="D3" s="1" t="s">
        <v>134</v>
      </c>
      <c r="E3" s="1" t="s">
        <v>135</v>
      </c>
      <c r="F3" s="1" t="s">
        <v>118</v>
      </c>
      <c r="G3" s="1" t="s">
        <v>122</v>
      </c>
      <c r="H3" s="1" t="s">
        <v>123</v>
      </c>
      <c r="I3" s="1" t="s">
        <v>136</v>
      </c>
      <c r="J3" s="1" t="s">
        <v>30</v>
      </c>
      <c r="K3" s="1" t="s">
        <v>137</v>
      </c>
      <c r="L3" s="1" t="s">
        <v>137</v>
      </c>
      <c r="M3" s="1" t="s">
        <v>126</v>
      </c>
      <c r="N3" s="1" t="s">
        <v>126</v>
      </c>
      <c r="O3" s="1" t="s">
        <v>127</v>
      </c>
      <c r="P3" s="1" t="s">
        <v>128</v>
      </c>
      <c r="Q3" s="1" t="s">
        <v>138</v>
      </c>
      <c r="R3" s="1" t="s">
        <v>130</v>
      </c>
      <c r="S3" s="1" t="s">
        <v>131</v>
      </c>
      <c r="T3" s="1" t="s">
        <v>132</v>
      </c>
    </row>
    <row r="4" s="1" customFormat="1" spans="1:20">
      <c r="A4" s="3">
        <v>17350921440</v>
      </c>
      <c r="B4" s="1" t="s">
        <v>118</v>
      </c>
      <c r="C4" s="1" t="s">
        <v>139</v>
      </c>
      <c r="D4" s="1" t="s">
        <v>140</v>
      </c>
      <c r="E4" s="1" t="s">
        <v>141</v>
      </c>
      <c r="F4" s="1" t="s">
        <v>118</v>
      </c>
      <c r="G4" s="1" t="s">
        <v>122</v>
      </c>
      <c r="H4" s="1" t="s">
        <v>123</v>
      </c>
      <c r="I4" s="1" t="s">
        <v>142</v>
      </c>
      <c r="J4" s="1" t="s">
        <v>30</v>
      </c>
      <c r="K4" s="1" t="s">
        <v>143</v>
      </c>
      <c r="L4" s="1" t="s">
        <v>143</v>
      </c>
      <c r="M4" s="1" t="s">
        <v>126</v>
      </c>
      <c r="N4" s="1" t="s">
        <v>126</v>
      </c>
      <c r="O4" s="1" t="s">
        <v>127</v>
      </c>
      <c r="P4" s="1" t="s">
        <v>128</v>
      </c>
      <c r="Q4" s="1" t="s">
        <v>144</v>
      </c>
      <c r="R4" s="1" t="s">
        <v>130</v>
      </c>
      <c r="S4" s="1" t="s">
        <v>131</v>
      </c>
      <c r="T4" s="1" t="s">
        <v>132</v>
      </c>
    </row>
    <row r="5" s="1" customFormat="1" spans="1:20">
      <c r="A5" s="3">
        <v>17346411224</v>
      </c>
      <c r="B5" s="1" t="s">
        <v>118</v>
      </c>
      <c r="C5" s="1" t="s">
        <v>145</v>
      </c>
      <c r="D5" s="1" t="s">
        <v>146</v>
      </c>
      <c r="E5" s="1" t="s">
        <v>147</v>
      </c>
      <c r="F5" s="1" t="s">
        <v>118</v>
      </c>
      <c r="G5" s="1" t="s">
        <v>122</v>
      </c>
      <c r="H5" s="1" t="s">
        <v>123</v>
      </c>
      <c r="I5" s="1" t="s">
        <v>148</v>
      </c>
      <c r="J5" s="1" t="s">
        <v>30</v>
      </c>
      <c r="K5" s="1" t="s">
        <v>149</v>
      </c>
      <c r="L5" s="1" t="s">
        <v>149</v>
      </c>
      <c r="M5" s="1" t="s">
        <v>126</v>
      </c>
      <c r="N5" s="1" t="s">
        <v>126</v>
      </c>
      <c r="O5" s="1" t="s">
        <v>127</v>
      </c>
      <c r="P5" s="1" t="s">
        <v>128</v>
      </c>
      <c r="Q5" s="1" t="s">
        <v>150</v>
      </c>
      <c r="R5" s="1" t="s">
        <v>130</v>
      </c>
      <c r="S5" s="1" t="s">
        <v>131</v>
      </c>
      <c r="T5" s="1" t="s">
        <v>132</v>
      </c>
    </row>
    <row r="6" s="1" customFormat="1" spans="1:20">
      <c r="A6" s="3">
        <v>17346055977</v>
      </c>
      <c r="B6" s="1" t="s">
        <v>118</v>
      </c>
      <c r="C6" s="1" t="s">
        <v>151</v>
      </c>
      <c r="D6" s="1" t="s">
        <v>152</v>
      </c>
      <c r="E6" s="1" t="s">
        <v>153</v>
      </c>
      <c r="F6" s="1" t="s">
        <v>118</v>
      </c>
      <c r="G6" s="1" t="s">
        <v>122</v>
      </c>
      <c r="H6" s="1" t="s">
        <v>123</v>
      </c>
      <c r="I6" s="1" t="s">
        <v>154</v>
      </c>
      <c r="J6" s="1" t="s">
        <v>30</v>
      </c>
      <c r="K6" s="1" t="s">
        <v>155</v>
      </c>
      <c r="L6" s="1" t="s">
        <v>155</v>
      </c>
      <c r="M6" s="1" t="s">
        <v>126</v>
      </c>
      <c r="N6" s="1" t="s">
        <v>126</v>
      </c>
      <c r="O6" s="1" t="s">
        <v>127</v>
      </c>
      <c r="P6" s="1" t="s">
        <v>128</v>
      </c>
      <c r="Q6" s="1" t="s">
        <v>156</v>
      </c>
      <c r="R6" s="1" t="s">
        <v>130</v>
      </c>
      <c r="S6" s="1" t="s">
        <v>131</v>
      </c>
      <c r="T6" s="1" t="s">
        <v>132</v>
      </c>
    </row>
    <row r="7" s="1" customFormat="1" spans="1:20">
      <c r="A7" s="3">
        <v>17345625525</v>
      </c>
      <c r="B7" s="1" t="s">
        <v>157</v>
      </c>
      <c r="C7" s="1" t="s">
        <v>158</v>
      </c>
      <c r="D7" s="1" t="s">
        <v>159</v>
      </c>
      <c r="E7" s="1" t="s">
        <v>160</v>
      </c>
      <c r="F7" s="1" t="s">
        <v>118</v>
      </c>
      <c r="G7" s="1" t="s">
        <v>122</v>
      </c>
      <c r="H7" s="1" t="s">
        <v>123</v>
      </c>
      <c r="I7" s="1" t="s">
        <v>161</v>
      </c>
      <c r="J7" s="1" t="s">
        <v>30</v>
      </c>
      <c r="K7" s="1" t="s">
        <v>162</v>
      </c>
      <c r="L7" s="1" t="s">
        <v>162</v>
      </c>
      <c r="M7" s="1" t="s">
        <v>126</v>
      </c>
      <c r="N7" s="1" t="s">
        <v>126</v>
      </c>
      <c r="O7" s="1" t="s">
        <v>127</v>
      </c>
      <c r="P7" s="1" t="s">
        <v>128</v>
      </c>
      <c r="Q7" s="1" t="s">
        <v>163</v>
      </c>
      <c r="R7" s="1" t="s">
        <v>130</v>
      </c>
      <c r="S7" s="1" t="s">
        <v>131</v>
      </c>
      <c r="T7" s="1" t="s">
        <v>132</v>
      </c>
    </row>
    <row r="8" s="1" customFormat="1" spans="1:20">
      <c r="A8" s="3">
        <v>17344571410</v>
      </c>
      <c r="B8" s="1" t="s">
        <v>157</v>
      </c>
      <c r="C8" s="1" t="s">
        <v>164</v>
      </c>
      <c r="D8" s="1" t="s">
        <v>165</v>
      </c>
      <c r="E8" s="1" t="s">
        <v>166</v>
      </c>
      <c r="F8" s="1" t="s">
        <v>157</v>
      </c>
      <c r="G8" s="1" t="s">
        <v>122</v>
      </c>
      <c r="H8" s="1" t="s">
        <v>123</v>
      </c>
      <c r="I8" s="1" t="s">
        <v>167</v>
      </c>
      <c r="J8" s="1" t="s">
        <v>30</v>
      </c>
      <c r="K8" s="1" t="s">
        <v>168</v>
      </c>
      <c r="L8" s="1" t="s">
        <v>168</v>
      </c>
      <c r="M8" s="1" t="s">
        <v>126</v>
      </c>
      <c r="N8" s="1" t="s">
        <v>126</v>
      </c>
      <c r="O8" s="1" t="s">
        <v>127</v>
      </c>
      <c r="P8" s="1" t="s">
        <v>128</v>
      </c>
      <c r="Q8" s="1" t="s">
        <v>169</v>
      </c>
      <c r="R8" s="1" t="s">
        <v>130</v>
      </c>
      <c r="S8" s="1" t="s">
        <v>131</v>
      </c>
      <c r="T8" s="1" t="s">
        <v>132</v>
      </c>
    </row>
    <row r="9" s="1" customFormat="1" spans="1:20">
      <c r="A9" s="3">
        <v>17333251372</v>
      </c>
      <c r="B9" s="1" t="s">
        <v>170</v>
      </c>
      <c r="C9" s="1" t="s">
        <v>171</v>
      </c>
      <c r="D9" s="1" t="s">
        <v>172</v>
      </c>
      <c r="E9" s="1" t="s">
        <v>173</v>
      </c>
      <c r="F9" s="1" t="s">
        <v>170</v>
      </c>
      <c r="G9" s="1" t="s">
        <v>122</v>
      </c>
      <c r="H9" s="1" t="s">
        <v>123</v>
      </c>
      <c r="I9" s="1" t="s">
        <v>174</v>
      </c>
      <c r="J9" s="1" t="s">
        <v>30</v>
      </c>
      <c r="K9" s="1" t="s">
        <v>175</v>
      </c>
      <c r="L9" s="1" t="s">
        <v>175</v>
      </c>
      <c r="M9" s="1" t="s">
        <v>126</v>
      </c>
      <c r="N9" s="1" t="s">
        <v>126</v>
      </c>
      <c r="O9" s="1" t="s">
        <v>127</v>
      </c>
      <c r="P9" s="1" t="s">
        <v>128</v>
      </c>
      <c r="Q9" s="1" t="s">
        <v>176</v>
      </c>
      <c r="R9" s="1" t="s">
        <v>130</v>
      </c>
      <c r="S9" s="1" t="s">
        <v>131</v>
      </c>
      <c r="T9" s="1" t="s">
        <v>132</v>
      </c>
    </row>
    <row r="10" s="1" customFormat="1" spans="1:20">
      <c r="A10" s="3">
        <v>17312650544</v>
      </c>
      <c r="B10" s="1" t="s">
        <v>177</v>
      </c>
      <c r="C10" s="1" t="s">
        <v>178</v>
      </c>
      <c r="D10" s="1" t="s">
        <v>179</v>
      </c>
      <c r="E10" s="1" t="s">
        <v>180</v>
      </c>
      <c r="F10" s="1" t="s">
        <v>118</v>
      </c>
      <c r="G10" s="1" t="s">
        <v>122</v>
      </c>
      <c r="H10" s="1" t="s">
        <v>123</v>
      </c>
      <c r="I10" s="1" t="s">
        <v>181</v>
      </c>
      <c r="J10" s="1" t="s">
        <v>30</v>
      </c>
      <c r="K10" s="1" t="s">
        <v>182</v>
      </c>
      <c r="L10" s="1" t="s">
        <v>182</v>
      </c>
      <c r="M10" s="1" t="s">
        <v>126</v>
      </c>
      <c r="N10" s="1" t="s">
        <v>126</v>
      </c>
      <c r="O10" s="1" t="s">
        <v>127</v>
      </c>
      <c r="P10" s="1" t="s">
        <v>128</v>
      </c>
      <c r="Q10" s="1" t="s">
        <v>183</v>
      </c>
      <c r="R10" s="1" t="s">
        <v>130</v>
      </c>
      <c r="S10" s="1" t="s">
        <v>131</v>
      </c>
      <c r="T10" s="1" t="s">
        <v>132</v>
      </c>
    </row>
    <row r="11" s="1" customFormat="1" spans="1:20">
      <c r="A11" s="3">
        <v>17311828458</v>
      </c>
      <c r="B11" s="1" t="s">
        <v>177</v>
      </c>
      <c r="C11" s="1" t="s">
        <v>184</v>
      </c>
      <c r="D11" s="1" t="s">
        <v>185</v>
      </c>
      <c r="E11" s="1" t="s">
        <v>186</v>
      </c>
      <c r="F11" s="1" t="s">
        <v>170</v>
      </c>
      <c r="G11" s="1" t="s">
        <v>122</v>
      </c>
      <c r="H11" s="1" t="s">
        <v>123</v>
      </c>
      <c r="I11" s="1" t="s">
        <v>187</v>
      </c>
      <c r="J11" s="1" t="s">
        <v>30</v>
      </c>
      <c r="K11" s="1" t="s">
        <v>188</v>
      </c>
      <c r="L11" s="1" t="s">
        <v>188</v>
      </c>
      <c r="M11" s="1" t="s">
        <v>126</v>
      </c>
      <c r="N11" s="1" t="s">
        <v>126</v>
      </c>
      <c r="O11" s="1" t="s">
        <v>127</v>
      </c>
      <c r="P11" s="1" t="s">
        <v>128</v>
      </c>
      <c r="Q11" s="1" t="s">
        <v>189</v>
      </c>
      <c r="R11" s="1" t="s">
        <v>130</v>
      </c>
      <c r="S11" s="1" t="s">
        <v>131</v>
      </c>
      <c r="T11" s="1" t="s">
        <v>132</v>
      </c>
    </row>
    <row r="12" s="1" customFormat="1" spans="1:20">
      <c r="A12" s="3">
        <v>17262094290</v>
      </c>
      <c r="B12" s="1" t="s">
        <v>190</v>
      </c>
      <c r="C12" s="1" t="s">
        <v>191</v>
      </c>
      <c r="D12" s="1" t="s">
        <v>192</v>
      </c>
      <c r="E12" s="1" t="s">
        <v>193</v>
      </c>
      <c r="F12" s="1" t="s">
        <v>118</v>
      </c>
      <c r="G12" s="1" t="s">
        <v>122</v>
      </c>
      <c r="H12" s="1" t="s">
        <v>123</v>
      </c>
      <c r="I12" s="1" t="s">
        <v>194</v>
      </c>
      <c r="J12" s="1" t="s">
        <v>30</v>
      </c>
      <c r="K12" s="1" t="s">
        <v>195</v>
      </c>
      <c r="L12" s="1" t="s">
        <v>195</v>
      </c>
      <c r="M12" s="1" t="s">
        <v>126</v>
      </c>
      <c r="N12" s="1" t="s">
        <v>126</v>
      </c>
      <c r="O12" s="1" t="s">
        <v>127</v>
      </c>
      <c r="P12" s="1" t="s">
        <v>128</v>
      </c>
      <c r="Q12" s="1" t="s">
        <v>196</v>
      </c>
      <c r="R12" s="1" t="s">
        <v>130</v>
      </c>
      <c r="S12" s="1" t="s">
        <v>131</v>
      </c>
      <c r="T12" s="1" t="s">
        <v>132</v>
      </c>
    </row>
    <row r="13" s="1" customFormat="1" spans="1:20">
      <c r="A13" s="3">
        <v>17184907025</v>
      </c>
      <c r="B13" s="1" t="s">
        <v>197</v>
      </c>
      <c r="C13" s="1" t="s">
        <v>198</v>
      </c>
      <c r="D13" s="1" t="s">
        <v>199</v>
      </c>
      <c r="E13" s="1" t="s">
        <v>200</v>
      </c>
      <c r="F13" s="1" t="s">
        <v>201</v>
      </c>
      <c r="G13" s="1" t="s">
        <v>122</v>
      </c>
      <c r="H13" s="1" t="s">
        <v>123</v>
      </c>
      <c r="I13" s="1" t="s">
        <v>202</v>
      </c>
      <c r="J13" s="1" t="s">
        <v>30</v>
      </c>
      <c r="K13" s="1" t="s">
        <v>203</v>
      </c>
      <c r="L13" s="1" t="s">
        <v>203</v>
      </c>
      <c r="M13" s="1" t="s">
        <v>126</v>
      </c>
      <c r="N13" s="1" t="s">
        <v>126</v>
      </c>
      <c r="O13" s="1" t="s">
        <v>127</v>
      </c>
      <c r="P13" s="1" t="s">
        <v>128</v>
      </c>
      <c r="Q13" s="1" t="s">
        <v>204</v>
      </c>
      <c r="R13" s="1" t="s">
        <v>130</v>
      </c>
      <c r="S13" s="1" t="s">
        <v>131</v>
      </c>
      <c r="T13" s="1" t="s">
        <v>132</v>
      </c>
    </row>
    <row r="14" s="1" customFormat="1" spans="1:20">
      <c r="A14" s="3">
        <v>17163771420</v>
      </c>
      <c r="B14" s="1" t="s">
        <v>205</v>
      </c>
      <c r="C14" s="1" t="s">
        <v>206</v>
      </c>
      <c r="D14" s="1" t="s">
        <v>207</v>
      </c>
      <c r="E14" s="1" t="s">
        <v>208</v>
      </c>
      <c r="F14" s="1" t="s">
        <v>118</v>
      </c>
      <c r="G14" s="1" t="s">
        <v>122</v>
      </c>
      <c r="H14" s="1" t="s">
        <v>123</v>
      </c>
      <c r="I14" s="1" t="s">
        <v>209</v>
      </c>
      <c r="J14" s="1" t="s">
        <v>30</v>
      </c>
      <c r="K14" s="1" t="s">
        <v>210</v>
      </c>
      <c r="L14" s="1" t="s">
        <v>210</v>
      </c>
      <c r="M14" s="1" t="s">
        <v>126</v>
      </c>
      <c r="N14" s="1" t="s">
        <v>126</v>
      </c>
      <c r="O14" s="1" t="s">
        <v>127</v>
      </c>
      <c r="P14" s="1" t="s">
        <v>128</v>
      </c>
      <c r="Q14" s="1" t="s">
        <v>211</v>
      </c>
      <c r="R14" s="1" t="s">
        <v>130</v>
      </c>
      <c r="S14" s="1" t="s">
        <v>131</v>
      </c>
      <c r="T14" s="1" t="s">
        <v>132</v>
      </c>
    </row>
    <row r="15" s="1" customFormat="1" spans="1:20">
      <c r="A15" s="3">
        <v>15997100907</v>
      </c>
      <c r="B15" s="1" t="s">
        <v>212</v>
      </c>
      <c r="C15" s="1" t="s">
        <v>213</v>
      </c>
      <c r="D15" s="1" t="s">
        <v>214</v>
      </c>
      <c r="E15" s="1" t="s">
        <v>215</v>
      </c>
      <c r="F15" s="1" t="s">
        <v>118</v>
      </c>
      <c r="G15" s="1" t="s">
        <v>122</v>
      </c>
      <c r="H15" s="1" t="s">
        <v>123</v>
      </c>
      <c r="I15" s="1" t="s">
        <v>216</v>
      </c>
      <c r="J15" s="1" t="s">
        <v>30</v>
      </c>
      <c r="K15" s="1" t="s">
        <v>217</v>
      </c>
      <c r="L15" s="1" t="s">
        <v>217</v>
      </c>
      <c r="M15" s="1" t="s">
        <v>126</v>
      </c>
      <c r="N15" s="1" t="s">
        <v>126</v>
      </c>
      <c r="O15" s="1" t="s">
        <v>127</v>
      </c>
      <c r="P15" s="1" t="s">
        <v>128</v>
      </c>
      <c r="Q15" s="1" t="s">
        <v>218</v>
      </c>
      <c r="R15" s="1" t="s">
        <v>130</v>
      </c>
      <c r="S15" s="1" t="s">
        <v>131</v>
      </c>
      <c r="T15" s="1" t="s">
        <v>132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2022-02-17T02:17:44Z</dcterms:created>
  <dcterms:modified xsi:type="dcterms:W3CDTF">2022-02-17T02:24:42Z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816D27AB53714DB6939E530F3CBC0EBF</vt:lpwstr>
  </property>
  <property fmtid="{D5CDD505-2E9C-101B-9397-08002B2CF9AE}" pid="3" name="KSOProductBuildVer">
    <vt:lpwstr>2052-11.1.0.11294</vt:lpwstr>
  </property>
</Properties>
</file>