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 " sheetId="3" r:id="rId3"/>
  </sheets>
  <definedNames>
    <definedName name="_xlnm._FilterDatabase" localSheetId="1" hidden="1">对账!$1:$23</definedName>
  </definedNames>
  <calcPr calcId="144525"/>
</workbook>
</file>

<file path=xl/sharedStrings.xml><?xml version="1.0" encoding="utf-8"?>
<sst xmlns="http://schemas.openxmlformats.org/spreadsheetml/2006/main" count="678" uniqueCount="216">
  <si>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</si>
  <si>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</si>
  <si>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</si>
  <si>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</si>
  <si>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</si>
  <si>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</si>
  <si>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</si>
  <si>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</si>
  <si>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</si>
  <si>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</si>
  <si>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</si>
  <si>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</si>
  <si>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</si>
  <si>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</si>
  <si>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</si>
  <si>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</si>
  <si>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</si>
  <si>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</si>
  <si>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</si>
  <si>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</si>
  <si>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</si>
  <si>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</si>
  <si>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</si>
  <si>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</si>
  <si>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</si>
  <si>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17319237168	</t>
  </si>
  <si>
    <t>Ctrip</t>
  </si>
  <si>
    <t>正常</t>
  </si>
  <si>
    <t>[武汉]麗枫酒店（武汉光谷二路店）(83841104)</t>
  </si>
  <si>
    <t>豪华大床房&lt;双人入住&gt;&lt;内宾&gt;&lt;预付&gt;&lt;双早&gt;</t>
  </si>
  <si>
    <t>CNY</t>
  </si>
  <si>
    <t>刘玉刚</t>
  </si>
  <si>
    <t>CA11323220217CNY</t>
  </si>
  <si>
    <t>未提现</t>
  </si>
  <si>
    <t>携程开票</t>
  </si>
  <si>
    <t xml:space="preserve">2415841	</t>
  </si>
  <si>
    <t xml:space="preserve">	</t>
  </si>
  <si>
    <t>取消</t>
  </si>
  <si>
    <t xml:space="preserve">17333229016	</t>
  </si>
  <si>
    <t>[东莞]维也纳酒店（东莞东坑文阁店）(83967158)</t>
  </si>
  <si>
    <t>景观大床房&lt;双人入住&gt;&lt;内宾&gt;&lt;预付&gt;&lt;双早&gt;</t>
  </si>
  <si>
    <t>叶盼盼</t>
  </si>
  <si>
    <t xml:space="preserve">17333574603	</t>
  </si>
  <si>
    <t>[佛山]麗枫酒店(佛山千灯湖南海广场店)(71580745)</t>
  </si>
  <si>
    <t>商务双床房&lt;双人入住&gt;&lt;内宾&gt;&lt;预付&gt;&lt;双早&gt;</t>
  </si>
  <si>
    <t>陈祺安</t>
  </si>
  <si>
    <t xml:space="preserve">17334090847	</t>
  </si>
  <si>
    <t>[上海]维也纳酒店(上海新国际博览中心秀沿路地铁站店)(83982852)</t>
  </si>
  <si>
    <t>高级大床房&lt;双人入住&gt;&lt;内宾&gt;&lt;预付&gt;&lt;双早&gt;</t>
  </si>
  <si>
    <t>李光荣</t>
  </si>
  <si>
    <t xml:space="preserve">2417521	</t>
  </si>
  <si>
    <t xml:space="preserve">17327761414	</t>
  </si>
  <si>
    <t>[重庆]希岸酒店(重庆白市驿温泉之都店)(73267023)</t>
  </si>
  <si>
    <t>希岸大床房&lt;双人入住&gt;&lt;内宾&gt;&lt;预付&gt;&lt;双早&gt;</t>
  </si>
  <si>
    <t>蓝进</t>
  </si>
  <si>
    <t xml:space="preserve">17334255229	</t>
  </si>
  <si>
    <t>[沈阳]锦江之星(沈阳张士中央大街店)(71632122)</t>
  </si>
  <si>
    <t>商务房A&lt;双人入住&gt;&lt;内宾&gt;&lt;预付&gt;&lt;双早&gt;</t>
  </si>
  <si>
    <t>任岩</t>
  </si>
  <si>
    <t xml:space="preserve">2417539	</t>
  </si>
  <si>
    <t xml:space="preserve">17335117511	</t>
  </si>
  <si>
    <t>[汉川]城市便捷酒店(汉川体育路店)(72842119)</t>
  </si>
  <si>
    <t>商务双床房&lt;双人入住&gt;&lt;内宾&gt;&lt;预付&gt;&lt;无早&gt;</t>
  </si>
  <si>
    <t>刘金刚</t>
  </si>
  <si>
    <t xml:space="preserve">2417674	</t>
  </si>
  <si>
    <t xml:space="preserve">17335648410	</t>
  </si>
  <si>
    <t>[九江]锦江之星(九江火车站沃尔玛店)(60986794)</t>
  </si>
  <si>
    <t>王梦龙</t>
  </si>
  <si>
    <t xml:space="preserve">17345289744	</t>
  </si>
  <si>
    <t>[淄博]宜尚酒店(淄博张店区政府理工大学店)(71584813)</t>
  </si>
  <si>
    <t>吴金宝</t>
  </si>
  <si>
    <t xml:space="preserve">2418461	</t>
  </si>
  <si>
    <t xml:space="preserve">17346594117	</t>
  </si>
  <si>
    <t>[合肥]城市便捷酒店(合肥高新产业园振兴路地铁站店)(72812707)</t>
  </si>
  <si>
    <t>标准大床房&lt;双人入住&gt;&lt;内宾&gt;&lt;预付&gt;&lt;双早&gt;</t>
  </si>
  <si>
    <t>梁三虎</t>
  </si>
  <si>
    <t xml:space="preserve">17346813897	</t>
  </si>
  <si>
    <t>[淮安]柏曼酒店(淮安苏宁广场淮海西路店)(83812726)</t>
  </si>
  <si>
    <t>关大辉</t>
  </si>
  <si>
    <t xml:space="preserve">17346825324	</t>
  </si>
  <si>
    <t>[邵东]城市便捷酒店(邵阳邵东店)(72812896)</t>
  </si>
  <si>
    <t>特惠大床房&lt;双人入住&gt;&lt;内宾&gt;&lt;预付&gt;&lt;双早&gt;</t>
  </si>
  <si>
    <t>徐叶尼</t>
  </si>
  <si>
    <t xml:space="preserve">17351295184	</t>
  </si>
  <si>
    <t>[崇左]宜尚酒店(崇左友谊大道店)(83841200)</t>
  </si>
  <si>
    <t>高继铭</t>
  </si>
  <si>
    <t xml:space="preserve">17351472614	</t>
  </si>
  <si>
    <t>[武汉]城市便捷酒店(湖北工业大学板桥地铁站店)(71581953)</t>
  </si>
  <si>
    <t>标准大床房&lt;双人入住&gt;&lt;内宾&gt;&lt;预付&gt;&lt;无早&gt;</t>
  </si>
  <si>
    <t>向岸平</t>
  </si>
  <si>
    <t xml:space="preserve">17351516308	</t>
  </si>
  <si>
    <t>[佛山]城市便捷酒店(佛山三水康乐路店)(71585321)</t>
  </si>
  <si>
    <t>吴东风</t>
  </si>
  <si>
    <t xml:space="preserve">2418732	</t>
  </si>
  <si>
    <t xml:space="preserve">17352096219	</t>
  </si>
  <si>
    <t>[平南]宜尚酒店（平南中心广场店）(71589353)</t>
  </si>
  <si>
    <t>梁秀达</t>
  </si>
  <si>
    <t xml:space="preserve">17352222031	</t>
  </si>
  <si>
    <t>高级双床房&lt;双人入住&gt;&lt;内宾&gt;&lt;预付&gt;&lt;双早&gt;</t>
  </si>
  <si>
    <t>国强</t>
  </si>
  <si>
    <t xml:space="preserve">2418776	</t>
  </si>
  <si>
    <t xml:space="preserve">17352261249	</t>
  </si>
  <si>
    <t>家庭房&lt;双人入住&gt;&lt;内宾&gt;&lt;预付&gt;&lt;双早&gt;</t>
  </si>
  <si>
    <t>李开元</t>
  </si>
  <si>
    <t xml:space="preserve">2418782	</t>
  </si>
  <si>
    <t xml:space="preserve">17352609925	</t>
  </si>
  <si>
    <t>史九海</t>
  </si>
  <si>
    <t xml:space="preserve">2418813	</t>
  </si>
  <si>
    <t xml:space="preserve">17353675728	</t>
  </si>
  <si>
    <t>[新乡]柏曼酒店(新乡牧野大道店)(72815865)</t>
  </si>
  <si>
    <t>曼享双床房&lt;双人入住&gt;&lt;内宾&gt;&lt;预付&gt;&lt;双早&gt;</t>
  </si>
  <si>
    <t>刘振清</t>
  </si>
  <si>
    <t>，</t>
  </si>
  <si>
    <t>A220217100929481</t>
  </si>
  <si>
    <t>CNY / HKD 当前参考汇率: 1.232256475</t>
  </si>
  <si>
    <t>总计： 6424.43 CNY/
7916.55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</si>
  <si>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</si>
  <si>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</si>
  <si>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</si>
  <si>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</si>
  <si>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</si>
  <si>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</si>
  <si>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</si>
  <si>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</si>
  <si>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</si>
  <si>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</si>
  <si>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</si>
  <si>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</si>
  <si>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</si>
  <si>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</si>
  <si>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</si>
  <si>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</si>
  <si>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</si>
  <si>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2022-02-13</t>
  </si>
  <si>
    <t>2418906</t>
  </si>
  <si>
    <t>柏曼酒店(新乡牧野大道店)</t>
  </si>
  <si>
    <t>2022-02-14</t>
  </si>
  <si>
    <t>退房日月结</t>
  </si>
  <si>
    <t>189.72</t>
  </si>
  <si>
    <t>RMB</t>
  </si>
  <si>
    <t>0</t>
  </si>
  <si>
    <t>0.00</t>
  </si>
  <si>
    <t>携程汇智国内直连</t>
  </si>
  <si>
    <t>2022-02-13 23:21:44</t>
  </si>
  <si>
    <t>否</t>
  </si>
  <si>
    <t>汇智国际旅游发展有限公司</t>
  </si>
  <si>
    <t>直连</t>
  </si>
  <si>
    <t>2418813</t>
  </si>
  <si>
    <t>宜尚酒店(淄博张店区政府理工大学店)</t>
  </si>
  <si>
    <t>304.98</t>
  </si>
  <si>
    <t>2022-02-13 19:15:03</t>
  </si>
  <si>
    <t>2418782</t>
  </si>
  <si>
    <t>374.34</t>
  </si>
  <si>
    <t>2022-02-13 17:56:28</t>
  </si>
  <si>
    <t>2418776</t>
  </si>
  <si>
    <t>274.38</t>
  </si>
  <si>
    <t>2022-02-13 17:44:56</t>
  </si>
  <si>
    <t>2418775</t>
  </si>
  <si>
    <t>宜尚酒店（平南中心广场店）</t>
  </si>
  <si>
    <t>220.32</t>
  </si>
  <si>
    <t>2022-02-13 17:41:29</t>
  </si>
  <si>
    <t>2418732</t>
  </si>
  <si>
    <t>城市便捷酒店(佛山三水康乐路店)</t>
  </si>
  <si>
    <t>173.40</t>
  </si>
  <si>
    <t>2022-02-13 16:07:20</t>
  </si>
  <si>
    <t>2418707</t>
  </si>
  <si>
    <t>城市便捷酒店(湖北工业大学板桥地铁站店)</t>
  </si>
  <si>
    <t>203.00</t>
  </si>
  <si>
    <t>2022-02-13 15:00:46</t>
  </si>
  <si>
    <t>2418694</t>
  </si>
  <si>
    <t>宜尚酒店(崇左友谊大道店)</t>
  </si>
  <si>
    <t>229.50</t>
  </si>
  <si>
    <t>2022-02-13 14:28:52</t>
  </si>
  <si>
    <t>2418629</t>
  </si>
  <si>
    <t>城市便捷邵阳邵东店</t>
  </si>
  <si>
    <t>151.98</t>
  </si>
  <si>
    <t>2022-02-13 12:06:12</t>
  </si>
  <si>
    <t>2418626</t>
  </si>
  <si>
    <t>柏曼酒店(淮安苏宁广场淮海西路店)</t>
  </si>
  <si>
    <t>137.70</t>
  </si>
  <si>
    <t>2022-02-13 11:59:07</t>
  </si>
  <si>
    <t>2418601</t>
  </si>
  <si>
    <t>城市便捷酒店(合肥长江西路加侨广场店)</t>
  </si>
  <si>
    <t>159.12</t>
  </si>
  <si>
    <t>2022-02-13 11:04:02</t>
  </si>
  <si>
    <t>2022-02-12</t>
  </si>
  <si>
    <t>2418461</t>
  </si>
  <si>
    <t>2022-02-12 22:12:38</t>
  </si>
  <si>
    <t>2418226</t>
  </si>
  <si>
    <t>锦江之星(九江火车站沃尔玛店)</t>
  </si>
  <si>
    <t>156.24</t>
  </si>
  <si>
    <t>2022-02-12 13:08:43</t>
  </si>
  <si>
    <t>2022-02-11</t>
  </si>
  <si>
    <t>2417674</t>
  </si>
  <si>
    <t>城市便捷酒店(汉川体育路店)</t>
  </si>
  <si>
    <t>569.16</t>
  </si>
  <si>
    <t>2022-02-11 14:45:38</t>
  </si>
  <si>
    <t>2417539</t>
  </si>
  <si>
    <t>锦江之星（沈阳张士中央大街店）</t>
  </si>
  <si>
    <t>568.50</t>
  </si>
  <si>
    <t>2022-02-11 11:29:51</t>
  </si>
  <si>
    <t>2417524</t>
  </si>
  <si>
    <t>希岸·轻雅酒店重庆白市驿温泉之都店</t>
  </si>
  <si>
    <t>740.88</t>
  </si>
  <si>
    <t>2022-02-11 10:59:20</t>
  </si>
  <si>
    <t>2417521</t>
  </si>
  <si>
    <t>维也纳酒店(上海新国际博览中心秀沿路地铁站店)</t>
  </si>
  <si>
    <t>2022-02-11 10:57:09</t>
  </si>
  <si>
    <t>2417474</t>
  </si>
  <si>
    <t>麗枫酒店(佛山千灯湖南海广场店)</t>
  </si>
  <si>
    <t>759.03</t>
  </si>
  <si>
    <t>2022-02-11 09:33:00</t>
  </si>
  <si>
    <t>2417421</t>
  </si>
  <si>
    <t>维也纳酒店(东莞东坑文阁店)</t>
  </si>
  <si>
    <t>907.20</t>
  </si>
  <si>
    <t>2022-02-11 07:15:55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</si>
</sst>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8" borderId="2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13" borderId="3" applyNumberFormat="0" applyAlignment="0" applyProtection="0">
      <alignment vertical="center"/>
    </xf>
    <xf numFmtId="0" fontId="19" fillId="13" borderId="1" applyNumberFormat="0" applyAlignment="0" applyProtection="0">
      <alignment vertical="center"/>
    </xf>
    <xf numFmtId="0" fontId="21" fillId="17" borderId="7" applyNumberForma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44603</v>
      </c>
      <c r="G2" s="6">
        <v>44606</v>
      </c>
      <c r="H2" s="4">
        <v>1</v>
      </c>
      <c r="I2" s="4">
        <v>3</v>
      </c>
      <c r="J2" s="4">
        <v>3</v>
      </c>
      <c r="K2" s="4" t="s">
        <v>30</v>
      </c>
      <c r="L2" s="4">
        <v>810</v>
      </c>
      <c r="M2" s="4">
        <v>810</v>
      </c>
      <c r="N2" s="4" t="s">
        <v>31</v>
      </c>
      <c r="O2" s="4" t="s">
        <v>32</v>
      </c>
      <c r="P2" s="4" t="s">
        <v>33</v>
      </c>
      <c r="Q2" s="4">
        <v>0</v>
      </c>
      <c r="R2" s="7">
        <v>44601</v>
      </c>
      <c r="S2" s="6">
        <v>44609</v>
      </c>
      <c r="T2" s="4" t="s">
        <v>34</v>
      </c>
      <c r="U2" s="4">
        <v>810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44603</v>
      </c>
      <c r="G3" s="6">
        <v>44606</v>
      </c>
      <c r="H3" s="4">
        <v>1</v>
      </c>
      <c r="I3" s="4">
        <v>3</v>
      </c>
      <c r="J3" s="4">
        <v>3</v>
      </c>
      <c r="K3" s="4" t="s">
        <v>30</v>
      </c>
      <c r="L3" s="4">
        <v>-810</v>
      </c>
      <c r="M3" s="4">
        <v>-810</v>
      </c>
      <c r="N3" s="4" t="s">
        <v>31</v>
      </c>
      <c r="O3" s="4" t="s">
        <v>32</v>
      </c>
      <c r="P3" s="4" t="s">
        <v>33</v>
      </c>
      <c r="Q3" s="4">
        <v>0</v>
      </c>
      <c r="R3" s="7">
        <v>44601</v>
      </c>
      <c r="S3" s="6">
        <v>44609</v>
      </c>
      <c r="T3" s="4" t="s">
        <v>34</v>
      </c>
      <c r="U3" s="4">
        <v>-810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44603</v>
      </c>
      <c r="G4" s="6">
        <v>44606</v>
      </c>
      <c r="H4" s="4">
        <v>1</v>
      </c>
      <c r="I4" s="4">
        <v>3</v>
      </c>
      <c r="J4" s="4">
        <v>3</v>
      </c>
      <c r="K4" s="4" t="s">
        <v>30</v>
      </c>
      <c r="L4" s="4">
        <v>907.2</v>
      </c>
      <c r="M4" s="4">
        <v>907.2</v>
      </c>
      <c r="N4" s="4" t="s">
        <v>41</v>
      </c>
      <c r="O4" s="4" t="s">
        <v>32</v>
      </c>
      <c r="P4" s="4" t="s">
        <v>33</v>
      </c>
      <c r="Q4" s="4">
        <v>0</v>
      </c>
      <c r="R4" s="7">
        <v>44603</v>
      </c>
      <c r="S4" s="6">
        <v>44609</v>
      </c>
      <c r="T4" s="4" t="s">
        <v>34</v>
      </c>
      <c r="U4" s="4">
        <v>907.2</v>
      </c>
      <c r="V4" s="4">
        <v>0</v>
      </c>
      <c r="W4" s="4">
        <v>0</v>
      </c>
      <c r="X4" s="4" t="s">
        <v>36</v>
      </c>
      <c r="Y4" s="4" t="s">
        <v>36</v>
      </c>
    </row>
    <row r="5" s="4" customFormat="1" spans="1:25">
      <c r="A5" s="4" t="s">
        <v>42</v>
      </c>
      <c r="B5" s="4" t="s">
        <v>26</v>
      </c>
      <c r="C5" s="4" t="s">
        <v>27</v>
      </c>
      <c r="D5" s="4" t="s">
        <v>43</v>
      </c>
      <c r="E5" s="4" t="s">
        <v>44</v>
      </c>
      <c r="F5" s="6">
        <v>44603</v>
      </c>
      <c r="G5" s="6">
        <v>44606</v>
      </c>
      <c r="H5" s="4">
        <v>1</v>
      </c>
      <c r="I5" s="4">
        <v>3</v>
      </c>
      <c r="J5" s="4">
        <v>3</v>
      </c>
      <c r="K5" s="4" t="s">
        <v>30</v>
      </c>
      <c r="L5" s="4">
        <v>759.03</v>
      </c>
      <c r="M5" s="4">
        <v>759.03</v>
      </c>
      <c r="N5" s="4" t="s">
        <v>45</v>
      </c>
      <c r="O5" s="4" t="s">
        <v>32</v>
      </c>
      <c r="P5" s="4" t="s">
        <v>33</v>
      </c>
      <c r="Q5" s="4">
        <v>0</v>
      </c>
      <c r="R5" s="7">
        <v>44603</v>
      </c>
      <c r="S5" s="6">
        <v>44609</v>
      </c>
      <c r="T5" s="4" t="s">
        <v>34</v>
      </c>
      <c r="U5" s="4">
        <v>759.03</v>
      </c>
      <c r="V5" s="4">
        <v>0</v>
      </c>
      <c r="W5" s="4">
        <v>0</v>
      </c>
      <c r="X5" s="4" t="s">
        <v>36</v>
      </c>
      <c r="Y5" s="4" t="s">
        <v>36</v>
      </c>
    </row>
    <row r="6" s="4" customFormat="1" spans="1:25">
      <c r="A6" s="4" t="s">
        <v>46</v>
      </c>
      <c r="B6" s="4" t="s">
        <v>26</v>
      </c>
      <c r="C6" s="4" t="s">
        <v>27</v>
      </c>
      <c r="D6" s="4" t="s">
        <v>47</v>
      </c>
      <c r="E6" s="4" t="s">
        <v>48</v>
      </c>
      <c r="F6" s="6">
        <v>44605</v>
      </c>
      <c r="G6" s="6">
        <v>44606</v>
      </c>
      <c r="H6" s="4">
        <v>1</v>
      </c>
      <c r="I6" s="4">
        <v>1</v>
      </c>
      <c r="J6" s="4">
        <v>1</v>
      </c>
      <c r="K6" s="4" t="s">
        <v>30</v>
      </c>
      <c r="L6" s="4">
        <v>205.63</v>
      </c>
      <c r="M6" s="4">
        <v>205.63</v>
      </c>
      <c r="N6" s="4" t="s">
        <v>49</v>
      </c>
      <c r="O6" s="4" t="s">
        <v>32</v>
      </c>
      <c r="P6" s="4" t="s">
        <v>33</v>
      </c>
      <c r="Q6" s="4">
        <v>0</v>
      </c>
      <c r="R6" s="7">
        <v>44603</v>
      </c>
      <c r="S6" s="6">
        <v>44609</v>
      </c>
      <c r="T6" s="4" t="s">
        <v>34</v>
      </c>
      <c r="U6" s="4">
        <v>205.63</v>
      </c>
      <c r="V6" s="4">
        <v>0</v>
      </c>
      <c r="W6" s="4">
        <v>0</v>
      </c>
      <c r="X6" s="4" t="s">
        <v>50</v>
      </c>
      <c r="Y6" s="4" t="s">
        <v>36</v>
      </c>
    </row>
    <row r="7" s="4" customFormat="1" spans="1:25">
      <c r="A7" s="4" t="s">
        <v>51</v>
      </c>
      <c r="B7" s="4" t="s">
        <v>26</v>
      </c>
      <c r="C7" s="4" t="s">
        <v>27</v>
      </c>
      <c r="D7" s="4" t="s">
        <v>52</v>
      </c>
      <c r="E7" s="4" t="s">
        <v>53</v>
      </c>
      <c r="F7" s="6">
        <v>44603</v>
      </c>
      <c r="G7" s="6">
        <v>44606</v>
      </c>
      <c r="H7" s="4">
        <v>1</v>
      </c>
      <c r="I7" s="4">
        <v>3</v>
      </c>
      <c r="J7" s="4">
        <v>3</v>
      </c>
      <c r="K7" s="4" t="s">
        <v>30</v>
      </c>
      <c r="L7" s="4">
        <v>740.88</v>
      </c>
      <c r="M7" s="4">
        <v>740.88</v>
      </c>
      <c r="N7" s="4" t="s">
        <v>54</v>
      </c>
      <c r="O7" s="4" t="s">
        <v>32</v>
      </c>
      <c r="P7" s="4" t="s">
        <v>33</v>
      </c>
      <c r="Q7" s="4">
        <v>0</v>
      </c>
      <c r="R7" s="7">
        <v>44602</v>
      </c>
      <c r="S7" s="6">
        <v>44609</v>
      </c>
      <c r="T7" s="4" t="s">
        <v>34</v>
      </c>
      <c r="U7" s="4">
        <v>740.88</v>
      </c>
      <c r="V7" s="4">
        <v>0</v>
      </c>
      <c r="W7" s="4">
        <v>0</v>
      </c>
      <c r="X7" s="4" t="s">
        <v>36</v>
      </c>
      <c r="Y7" s="4" t="s">
        <v>36</v>
      </c>
    </row>
    <row r="8" s="4" customFormat="1" spans="1:25">
      <c r="A8" s="4" t="s">
        <v>55</v>
      </c>
      <c r="B8" s="4" t="s">
        <v>26</v>
      </c>
      <c r="C8" s="4" t="s">
        <v>27</v>
      </c>
      <c r="D8" s="4" t="s">
        <v>56</v>
      </c>
      <c r="E8" s="4" t="s">
        <v>57</v>
      </c>
      <c r="F8" s="6">
        <v>44603</v>
      </c>
      <c r="G8" s="6">
        <v>44606</v>
      </c>
      <c r="H8" s="4">
        <v>1</v>
      </c>
      <c r="I8" s="4">
        <v>3</v>
      </c>
      <c r="J8" s="4">
        <v>3</v>
      </c>
      <c r="K8" s="4" t="s">
        <v>30</v>
      </c>
      <c r="L8" s="4">
        <v>568.5</v>
      </c>
      <c r="M8" s="4">
        <v>568.5</v>
      </c>
      <c r="N8" s="4" t="s">
        <v>58</v>
      </c>
      <c r="O8" s="4" t="s">
        <v>32</v>
      </c>
      <c r="P8" s="4" t="s">
        <v>33</v>
      </c>
      <c r="Q8" s="4">
        <v>0</v>
      </c>
      <c r="R8" s="7">
        <v>44603</v>
      </c>
      <c r="S8" s="6">
        <v>44609</v>
      </c>
      <c r="T8" s="4" t="s">
        <v>34</v>
      </c>
      <c r="U8" s="4">
        <v>568.5</v>
      </c>
      <c r="V8" s="4">
        <v>0</v>
      </c>
      <c r="W8" s="4">
        <v>0</v>
      </c>
      <c r="X8" s="4" t="s">
        <v>59</v>
      </c>
      <c r="Y8" s="4" t="s">
        <v>36</v>
      </c>
    </row>
    <row r="9" s="4" customFormat="1" spans="1:25">
      <c r="A9" s="4" t="s">
        <v>60</v>
      </c>
      <c r="B9" s="4" t="s">
        <v>26</v>
      </c>
      <c r="C9" s="4" t="s">
        <v>27</v>
      </c>
      <c r="D9" s="4" t="s">
        <v>61</v>
      </c>
      <c r="E9" s="4" t="s">
        <v>62</v>
      </c>
      <c r="F9" s="6">
        <v>44603</v>
      </c>
      <c r="G9" s="6">
        <v>44606</v>
      </c>
      <c r="H9" s="4">
        <v>1</v>
      </c>
      <c r="I9" s="4">
        <v>3</v>
      </c>
      <c r="J9" s="4">
        <v>3</v>
      </c>
      <c r="K9" s="4" t="s">
        <v>30</v>
      </c>
      <c r="L9" s="4">
        <v>569.16</v>
      </c>
      <c r="M9" s="4">
        <v>569.16</v>
      </c>
      <c r="N9" s="4" t="s">
        <v>63</v>
      </c>
      <c r="O9" s="4" t="s">
        <v>32</v>
      </c>
      <c r="P9" s="4" t="s">
        <v>33</v>
      </c>
      <c r="Q9" s="4">
        <v>0</v>
      </c>
      <c r="R9" s="7">
        <v>44603</v>
      </c>
      <c r="S9" s="6">
        <v>44609</v>
      </c>
      <c r="T9" s="4" t="s">
        <v>34</v>
      </c>
      <c r="U9" s="4">
        <v>569.16</v>
      </c>
      <c r="V9" s="4">
        <v>0</v>
      </c>
      <c r="W9" s="4">
        <v>0</v>
      </c>
      <c r="X9" s="4" t="s">
        <v>64</v>
      </c>
      <c r="Y9" s="4" t="s">
        <v>36</v>
      </c>
    </row>
    <row r="10" s="4" customFormat="1" spans="1:25">
      <c r="A10" s="4" t="s">
        <v>65</v>
      </c>
      <c r="B10" s="4" t="s">
        <v>26</v>
      </c>
      <c r="C10" s="4" t="s">
        <v>27</v>
      </c>
      <c r="D10" s="4" t="s">
        <v>66</v>
      </c>
      <c r="E10" s="4" t="s">
        <v>57</v>
      </c>
      <c r="F10" s="6">
        <v>44605</v>
      </c>
      <c r="G10" s="6">
        <v>44606</v>
      </c>
      <c r="H10" s="4">
        <v>1</v>
      </c>
      <c r="I10" s="4">
        <v>1</v>
      </c>
      <c r="J10" s="4">
        <v>1</v>
      </c>
      <c r="K10" s="4" t="s">
        <v>30</v>
      </c>
      <c r="L10" s="4">
        <v>156.24</v>
      </c>
      <c r="M10" s="4">
        <v>156.24</v>
      </c>
      <c r="N10" s="4" t="s">
        <v>67</v>
      </c>
      <c r="O10" s="4" t="s">
        <v>32</v>
      </c>
      <c r="P10" s="4" t="s">
        <v>33</v>
      </c>
      <c r="Q10" s="4">
        <v>0</v>
      </c>
      <c r="R10" s="7">
        <v>44603</v>
      </c>
      <c r="S10" s="6">
        <v>44609</v>
      </c>
      <c r="T10" s="4" t="s">
        <v>34</v>
      </c>
      <c r="U10" s="4">
        <v>156.24</v>
      </c>
      <c r="V10" s="4">
        <v>0</v>
      </c>
      <c r="W10" s="4">
        <v>0</v>
      </c>
      <c r="X10" s="4" t="s">
        <v>36</v>
      </c>
      <c r="Y10" s="4" t="s">
        <v>36</v>
      </c>
    </row>
    <row r="11" s="4" customFormat="1" spans="1:25">
      <c r="A11" s="4" t="s">
        <v>68</v>
      </c>
      <c r="B11" s="4" t="s">
        <v>26</v>
      </c>
      <c r="C11" s="4" t="s">
        <v>27</v>
      </c>
      <c r="D11" s="4" t="s">
        <v>69</v>
      </c>
      <c r="E11" s="4" t="s">
        <v>29</v>
      </c>
      <c r="F11" s="6">
        <v>44605</v>
      </c>
      <c r="G11" s="6">
        <v>44606</v>
      </c>
      <c r="H11" s="4">
        <v>1</v>
      </c>
      <c r="I11" s="4">
        <v>1</v>
      </c>
      <c r="J11" s="4">
        <v>1</v>
      </c>
      <c r="K11" s="4" t="s">
        <v>30</v>
      </c>
      <c r="L11" s="4">
        <v>304.98</v>
      </c>
      <c r="M11" s="4">
        <v>304.98</v>
      </c>
      <c r="N11" s="4" t="s">
        <v>70</v>
      </c>
      <c r="O11" s="4" t="s">
        <v>32</v>
      </c>
      <c r="P11" s="4" t="s">
        <v>33</v>
      </c>
      <c r="Q11" s="4">
        <v>0</v>
      </c>
      <c r="R11" s="7">
        <v>44604</v>
      </c>
      <c r="S11" s="6">
        <v>44609</v>
      </c>
      <c r="T11" s="4" t="s">
        <v>34</v>
      </c>
      <c r="U11" s="4">
        <v>304.98</v>
      </c>
      <c r="V11" s="4">
        <v>0</v>
      </c>
      <c r="W11" s="4">
        <v>0</v>
      </c>
      <c r="X11" s="4" t="s">
        <v>71</v>
      </c>
      <c r="Y11" s="4" t="s">
        <v>36</v>
      </c>
    </row>
    <row r="12" s="4" customFormat="1" spans="1:25">
      <c r="A12" s="4" t="s">
        <v>46</v>
      </c>
      <c r="B12" s="4" t="s">
        <v>26</v>
      </c>
      <c r="C12" s="4" t="s">
        <v>37</v>
      </c>
      <c r="D12" s="4" t="s">
        <v>47</v>
      </c>
      <c r="E12" s="4" t="s">
        <v>48</v>
      </c>
      <c r="F12" s="6">
        <v>44605</v>
      </c>
      <c r="G12" s="6">
        <v>44606</v>
      </c>
      <c r="H12" s="4">
        <v>1</v>
      </c>
      <c r="I12" s="4">
        <v>1</v>
      </c>
      <c r="J12" s="4">
        <v>1</v>
      </c>
      <c r="K12" s="4" t="s">
        <v>30</v>
      </c>
      <c r="L12" s="4">
        <v>-205.63</v>
      </c>
      <c r="M12" s="4">
        <v>-205.63</v>
      </c>
      <c r="N12" s="4" t="s">
        <v>49</v>
      </c>
      <c r="O12" s="4" t="s">
        <v>32</v>
      </c>
      <c r="P12" s="4" t="s">
        <v>33</v>
      </c>
      <c r="Q12" s="4">
        <v>0</v>
      </c>
      <c r="R12" s="7">
        <v>44603</v>
      </c>
      <c r="S12" s="6">
        <v>44609</v>
      </c>
      <c r="T12" s="4" t="s">
        <v>34</v>
      </c>
      <c r="U12" s="4">
        <v>-205.63</v>
      </c>
      <c r="V12" s="4">
        <v>0</v>
      </c>
      <c r="W12" s="4">
        <v>0</v>
      </c>
      <c r="X12" s="4" t="s">
        <v>50</v>
      </c>
      <c r="Y12" s="4" t="s">
        <v>36</v>
      </c>
    </row>
    <row r="13" s="4" customFormat="1" spans="1:25">
      <c r="A13" s="4" t="s">
        <v>72</v>
      </c>
      <c r="B13" s="4" t="s">
        <v>26</v>
      </c>
      <c r="C13" s="4" t="s">
        <v>27</v>
      </c>
      <c r="D13" s="4" t="s">
        <v>73</v>
      </c>
      <c r="E13" s="4" t="s">
        <v>74</v>
      </c>
      <c r="F13" s="6">
        <v>44605</v>
      </c>
      <c r="G13" s="6">
        <v>44606</v>
      </c>
      <c r="H13" s="4">
        <v>1</v>
      </c>
      <c r="I13" s="4">
        <v>1</v>
      </c>
      <c r="J13" s="4">
        <v>1</v>
      </c>
      <c r="K13" s="4" t="s">
        <v>30</v>
      </c>
      <c r="L13" s="4">
        <v>159.12</v>
      </c>
      <c r="M13" s="4">
        <v>159.12</v>
      </c>
      <c r="N13" s="4" t="s">
        <v>75</v>
      </c>
      <c r="O13" s="4" t="s">
        <v>32</v>
      </c>
      <c r="P13" s="4" t="s">
        <v>33</v>
      </c>
      <c r="Q13" s="4">
        <v>0</v>
      </c>
      <c r="R13" s="7">
        <v>44605</v>
      </c>
      <c r="S13" s="6">
        <v>44609</v>
      </c>
      <c r="T13" s="4" t="s">
        <v>34</v>
      </c>
      <c r="U13" s="4">
        <v>159.12</v>
      </c>
      <c r="V13" s="4">
        <v>0</v>
      </c>
      <c r="W13" s="4">
        <v>0</v>
      </c>
      <c r="X13" s="4" t="s">
        <v>36</v>
      </c>
      <c r="Y13" s="4" t="s">
        <v>36</v>
      </c>
    </row>
    <row r="14" s="4" customFormat="1" spans="1:25">
      <c r="A14" s="4" t="s">
        <v>76</v>
      </c>
      <c r="B14" s="4" t="s">
        <v>26</v>
      </c>
      <c r="C14" s="4" t="s">
        <v>27</v>
      </c>
      <c r="D14" s="4" t="s">
        <v>77</v>
      </c>
      <c r="E14" s="4" t="s">
        <v>48</v>
      </c>
      <c r="F14" s="6">
        <v>44605</v>
      </c>
      <c r="G14" s="6">
        <v>44606</v>
      </c>
      <c r="H14" s="4">
        <v>1</v>
      </c>
      <c r="I14" s="4">
        <v>1</v>
      </c>
      <c r="J14" s="4">
        <v>1</v>
      </c>
      <c r="K14" s="4" t="s">
        <v>30</v>
      </c>
      <c r="L14" s="4">
        <v>137.7</v>
      </c>
      <c r="M14" s="4">
        <v>137.7</v>
      </c>
      <c r="N14" s="4" t="s">
        <v>78</v>
      </c>
      <c r="O14" s="4" t="s">
        <v>32</v>
      </c>
      <c r="P14" s="4" t="s">
        <v>33</v>
      </c>
      <c r="Q14" s="4">
        <v>0</v>
      </c>
      <c r="R14" s="7">
        <v>44605</v>
      </c>
      <c r="S14" s="6">
        <v>44609</v>
      </c>
      <c r="T14" s="4" t="s">
        <v>34</v>
      </c>
      <c r="U14" s="4">
        <v>137.7</v>
      </c>
      <c r="V14" s="4">
        <v>0</v>
      </c>
      <c r="W14" s="4">
        <v>0</v>
      </c>
      <c r="X14" s="4" t="s">
        <v>36</v>
      </c>
      <c r="Y14" s="4" t="s">
        <v>36</v>
      </c>
    </row>
    <row r="15" s="4" customFormat="1" spans="1:25">
      <c r="A15" s="4" t="s">
        <v>79</v>
      </c>
      <c r="B15" s="4" t="s">
        <v>26</v>
      </c>
      <c r="C15" s="4" t="s">
        <v>27</v>
      </c>
      <c r="D15" s="4" t="s">
        <v>80</v>
      </c>
      <c r="E15" s="4" t="s">
        <v>81</v>
      </c>
      <c r="F15" s="6">
        <v>44605</v>
      </c>
      <c r="G15" s="6">
        <v>44606</v>
      </c>
      <c r="H15" s="4">
        <v>1</v>
      </c>
      <c r="I15" s="4">
        <v>1</v>
      </c>
      <c r="J15" s="4">
        <v>1</v>
      </c>
      <c r="K15" s="4" t="s">
        <v>30</v>
      </c>
      <c r="L15" s="4">
        <v>151.98</v>
      </c>
      <c r="M15" s="4">
        <v>151.98</v>
      </c>
      <c r="N15" s="4" t="s">
        <v>82</v>
      </c>
      <c r="O15" s="4" t="s">
        <v>32</v>
      </c>
      <c r="P15" s="4" t="s">
        <v>33</v>
      </c>
      <c r="Q15" s="4">
        <v>0</v>
      </c>
      <c r="R15" s="7">
        <v>44605</v>
      </c>
      <c r="S15" s="6">
        <v>44609</v>
      </c>
      <c r="T15" s="4" t="s">
        <v>34</v>
      </c>
      <c r="U15" s="4">
        <v>151.98</v>
      </c>
      <c r="V15" s="4">
        <v>0</v>
      </c>
      <c r="W15" s="4">
        <v>0</v>
      </c>
      <c r="X15" s="4" t="s">
        <v>36</v>
      </c>
      <c r="Y15" s="4" t="s">
        <v>36</v>
      </c>
    </row>
    <row r="16" s="4" customFormat="1" spans="1:25">
      <c r="A16" s="4" t="s">
        <v>83</v>
      </c>
      <c r="B16" s="4" t="s">
        <v>26</v>
      </c>
      <c r="C16" s="4" t="s">
        <v>27</v>
      </c>
      <c r="D16" s="4" t="s">
        <v>84</v>
      </c>
      <c r="E16" s="4" t="s">
        <v>74</v>
      </c>
      <c r="F16" s="6">
        <v>44605</v>
      </c>
      <c r="G16" s="6">
        <v>44606</v>
      </c>
      <c r="H16" s="4">
        <v>1</v>
      </c>
      <c r="I16" s="4">
        <v>1</v>
      </c>
      <c r="J16" s="4">
        <v>1</v>
      </c>
      <c r="K16" s="4" t="s">
        <v>30</v>
      </c>
      <c r="L16" s="4">
        <v>229.5</v>
      </c>
      <c r="M16" s="4">
        <v>229.5</v>
      </c>
      <c r="N16" s="4" t="s">
        <v>85</v>
      </c>
      <c r="O16" s="4" t="s">
        <v>32</v>
      </c>
      <c r="P16" s="4" t="s">
        <v>33</v>
      </c>
      <c r="Q16" s="4">
        <v>0</v>
      </c>
      <c r="R16" s="7">
        <v>44605</v>
      </c>
      <c r="S16" s="6">
        <v>44609</v>
      </c>
      <c r="T16" s="4" t="s">
        <v>34</v>
      </c>
      <c r="U16" s="4">
        <v>229.5</v>
      </c>
      <c r="V16" s="4">
        <v>0</v>
      </c>
      <c r="W16" s="4">
        <v>0</v>
      </c>
      <c r="X16" s="4" t="s">
        <v>36</v>
      </c>
      <c r="Y16" s="4" t="s">
        <v>36</v>
      </c>
    </row>
    <row r="17" s="4" customFormat="1" spans="1:25">
      <c r="A17" s="4" t="s">
        <v>86</v>
      </c>
      <c r="B17" s="4" t="s">
        <v>26</v>
      </c>
      <c r="C17" s="4" t="s">
        <v>27</v>
      </c>
      <c r="D17" s="4" t="s">
        <v>87</v>
      </c>
      <c r="E17" s="4" t="s">
        <v>88</v>
      </c>
      <c r="F17" s="6">
        <v>44605</v>
      </c>
      <c r="G17" s="6">
        <v>44606</v>
      </c>
      <c r="H17" s="4">
        <v>1</v>
      </c>
      <c r="I17" s="4">
        <v>1</v>
      </c>
      <c r="J17" s="4">
        <v>1</v>
      </c>
      <c r="K17" s="4" t="s">
        <v>30</v>
      </c>
      <c r="L17" s="4">
        <v>203</v>
      </c>
      <c r="M17" s="4">
        <v>203</v>
      </c>
      <c r="N17" s="4" t="s">
        <v>89</v>
      </c>
      <c r="O17" s="4" t="s">
        <v>32</v>
      </c>
      <c r="P17" s="4" t="s">
        <v>33</v>
      </c>
      <c r="Q17" s="4">
        <v>0</v>
      </c>
      <c r="R17" s="7">
        <v>44605</v>
      </c>
      <c r="S17" s="6">
        <v>44609</v>
      </c>
      <c r="T17" s="4" t="s">
        <v>34</v>
      </c>
      <c r="U17" s="4">
        <v>203</v>
      </c>
      <c r="V17" s="4">
        <v>0</v>
      </c>
      <c r="W17" s="4">
        <v>0</v>
      </c>
      <c r="X17" s="4" t="s">
        <v>36</v>
      </c>
      <c r="Y17" s="4" t="s">
        <v>36</v>
      </c>
    </row>
    <row r="18" s="4" customFormat="1" spans="1:25">
      <c r="A18" s="4" t="s">
        <v>90</v>
      </c>
      <c r="B18" s="4" t="s">
        <v>26</v>
      </c>
      <c r="C18" s="4" t="s">
        <v>27</v>
      </c>
      <c r="D18" s="4" t="s">
        <v>91</v>
      </c>
      <c r="E18" s="4" t="s">
        <v>48</v>
      </c>
      <c r="F18" s="6">
        <v>44605</v>
      </c>
      <c r="G18" s="6">
        <v>44606</v>
      </c>
      <c r="H18" s="4">
        <v>1</v>
      </c>
      <c r="I18" s="4">
        <v>1</v>
      </c>
      <c r="J18" s="4">
        <v>1</v>
      </c>
      <c r="K18" s="4" t="s">
        <v>30</v>
      </c>
      <c r="L18" s="4">
        <v>173.4</v>
      </c>
      <c r="M18" s="4">
        <v>173.4</v>
      </c>
      <c r="N18" s="4" t="s">
        <v>92</v>
      </c>
      <c r="O18" s="4" t="s">
        <v>32</v>
      </c>
      <c r="P18" s="4" t="s">
        <v>33</v>
      </c>
      <c r="Q18" s="4">
        <v>0</v>
      </c>
      <c r="R18" s="7">
        <v>44605</v>
      </c>
      <c r="S18" s="6">
        <v>44609</v>
      </c>
      <c r="T18" s="4" t="s">
        <v>34</v>
      </c>
      <c r="U18" s="4">
        <v>173.4</v>
      </c>
      <c r="V18" s="4">
        <v>0</v>
      </c>
      <c r="W18" s="4">
        <v>0</v>
      </c>
      <c r="X18" s="4" t="s">
        <v>93</v>
      </c>
      <c r="Y18" s="4" t="s">
        <v>36</v>
      </c>
    </row>
    <row r="19" s="4" customFormat="1" spans="1:25">
      <c r="A19" s="4" t="s">
        <v>94</v>
      </c>
      <c r="B19" s="4" t="s">
        <v>26</v>
      </c>
      <c r="C19" s="4" t="s">
        <v>27</v>
      </c>
      <c r="D19" s="4" t="s">
        <v>95</v>
      </c>
      <c r="E19" s="4" t="s">
        <v>48</v>
      </c>
      <c r="F19" s="6">
        <v>44605</v>
      </c>
      <c r="G19" s="6">
        <v>44606</v>
      </c>
      <c r="H19" s="4">
        <v>1</v>
      </c>
      <c r="I19" s="4">
        <v>1</v>
      </c>
      <c r="J19" s="4">
        <v>1</v>
      </c>
      <c r="K19" s="4" t="s">
        <v>30</v>
      </c>
      <c r="L19" s="4">
        <v>220.32</v>
      </c>
      <c r="M19" s="4">
        <v>220.32</v>
      </c>
      <c r="N19" s="4" t="s">
        <v>96</v>
      </c>
      <c r="O19" s="4" t="s">
        <v>32</v>
      </c>
      <c r="P19" s="4" t="s">
        <v>33</v>
      </c>
      <c r="Q19" s="4">
        <v>0</v>
      </c>
      <c r="R19" s="7">
        <v>44605</v>
      </c>
      <c r="S19" s="6">
        <v>44609</v>
      </c>
      <c r="T19" s="4" t="s">
        <v>34</v>
      </c>
      <c r="U19" s="4">
        <v>220.32</v>
      </c>
      <c r="V19" s="4">
        <v>0</v>
      </c>
      <c r="W19" s="4">
        <v>0</v>
      </c>
      <c r="X19" s="4" t="s">
        <v>36</v>
      </c>
      <c r="Y19" s="4" t="s">
        <v>36</v>
      </c>
    </row>
    <row r="20" s="4" customFormat="1" spans="1:25">
      <c r="A20" s="4" t="s">
        <v>97</v>
      </c>
      <c r="B20" s="4" t="s">
        <v>26</v>
      </c>
      <c r="C20" s="4" t="s">
        <v>27</v>
      </c>
      <c r="D20" s="4" t="s">
        <v>69</v>
      </c>
      <c r="E20" s="4" t="s">
        <v>98</v>
      </c>
      <c r="F20" s="6">
        <v>44605</v>
      </c>
      <c r="G20" s="6">
        <v>44606</v>
      </c>
      <c r="H20" s="4">
        <v>1</v>
      </c>
      <c r="I20" s="4">
        <v>1</v>
      </c>
      <c r="J20" s="4">
        <v>1</v>
      </c>
      <c r="K20" s="4" t="s">
        <v>30</v>
      </c>
      <c r="L20" s="4">
        <v>274.38</v>
      </c>
      <c r="M20" s="4">
        <v>274.38</v>
      </c>
      <c r="N20" s="4" t="s">
        <v>99</v>
      </c>
      <c r="O20" s="4" t="s">
        <v>32</v>
      </c>
      <c r="P20" s="4" t="s">
        <v>33</v>
      </c>
      <c r="Q20" s="4">
        <v>0</v>
      </c>
      <c r="R20" s="7">
        <v>44605</v>
      </c>
      <c r="S20" s="6">
        <v>44609</v>
      </c>
      <c r="T20" s="4" t="s">
        <v>34</v>
      </c>
      <c r="U20" s="4">
        <v>274.38</v>
      </c>
      <c r="V20" s="4">
        <v>0</v>
      </c>
      <c r="W20" s="4">
        <v>0</v>
      </c>
      <c r="X20" s="4" t="s">
        <v>100</v>
      </c>
      <c r="Y20" s="4" t="s">
        <v>36</v>
      </c>
    </row>
    <row r="21" s="4" customFormat="1" spans="1:25">
      <c r="A21" s="4" t="s">
        <v>101</v>
      </c>
      <c r="B21" s="4" t="s">
        <v>26</v>
      </c>
      <c r="C21" s="4" t="s">
        <v>27</v>
      </c>
      <c r="D21" s="4" t="s">
        <v>69</v>
      </c>
      <c r="E21" s="4" t="s">
        <v>102</v>
      </c>
      <c r="F21" s="6">
        <v>44605</v>
      </c>
      <c r="G21" s="6">
        <v>44606</v>
      </c>
      <c r="H21" s="4">
        <v>1</v>
      </c>
      <c r="I21" s="4">
        <v>1</v>
      </c>
      <c r="J21" s="4">
        <v>1</v>
      </c>
      <c r="K21" s="4" t="s">
        <v>30</v>
      </c>
      <c r="L21" s="4">
        <v>374.34</v>
      </c>
      <c r="M21" s="4">
        <v>374.34</v>
      </c>
      <c r="N21" s="4" t="s">
        <v>103</v>
      </c>
      <c r="O21" s="4" t="s">
        <v>32</v>
      </c>
      <c r="P21" s="4" t="s">
        <v>33</v>
      </c>
      <c r="Q21" s="4">
        <v>0</v>
      </c>
      <c r="R21" s="7">
        <v>44605</v>
      </c>
      <c r="S21" s="6">
        <v>44609</v>
      </c>
      <c r="T21" s="4" t="s">
        <v>34</v>
      </c>
      <c r="U21" s="4">
        <v>374.34</v>
      </c>
      <c r="V21" s="4">
        <v>0</v>
      </c>
      <c r="W21" s="4">
        <v>0</v>
      </c>
      <c r="X21" s="4" t="s">
        <v>104</v>
      </c>
      <c r="Y21" s="4" t="s">
        <v>36</v>
      </c>
    </row>
    <row r="22" s="4" customFormat="1" spans="1:25">
      <c r="A22" s="4" t="s">
        <v>105</v>
      </c>
      <c r="B22" s="4" t="s">
        <v>26</v>
      </c>
      <c r="C22" s="4" t="s">
        <v>27</v>
      </c>
      <c r="D22" s="4" t="s">
        <v>69</v>
      </c>
      <c r="E22" s="4" t="s">
        <v>29</v>
      </c>
      <c r="F22" s="6">
        <v>44605</v>
      </c>
      <c r="G22" s="6">
        <v>44606</v>
      </c>
      <c r="H22" s="4">
        <v>1</v>
      </c>
      <c r="I22" s="4">
        <v>1</v>
      </c>
      <c r="J22" s="4">
        <v>1</v>
      </c>
      <c r="K22" s="4" t="s">
        <v>30</v>
      </c>
      <c r="L22" s="4">
        <v>304.98</v>
      </c>
      <c r="M22" s="4">
        <v>304.98</v>
      </c>
      <c r="N22" s="4" t="s">
        <v>106</v>
      </c>
      <c r="O22" s="4" t="s">
        <v>32</v>
      </c>
      <c r="P22" s="4" t="s">
        <v>33</v>
      </c>
      <c r="Q22" s="4">
        <v>0</v>
      </c>
      <c r="R22" s="7">
        <v>44605</v>
      </c>
      <c r="S22" s="6">
        <v>44609</v>
      </c>
      <c r="T22" s="4" t="s">
        <v>34</v>
      </c>
      <c r="U22" s="4">
        <v>304.98</v>
      </c>
      <c r="V22" s="4">
        <v>0</v>
      </c>
      <c r="W22" s="4">
        <v>0</v>
      </c>
      <c r="X22" s="4" t="s">
        <v>107</v>
      </c>
      <c r="Y22" s="4" t="s">
        <v>36</v>
      </c>
    </row>
    <row r="23" s="4" customFormat="1" spans="1:25">
      <c r="A23" s="4" t="s">
        <v>108</v>
      </c>
      <c r="B23" s="4" t="s">
        <v>26</v>
      </c>
      <c r="C23" s="4" t="s">
        <v>27</v>
      </c>
      <c r="D23" s="4" t="s">
        <v>109</v>
      </c>
      <c r="E23" s="4" t="s">
        <v>110</v>
      </c>
      <c r="F23" s="6">
        <v>44605</v>
      </c>
      <c r="G23" s="6">
        <v>44606</v>
      </c>
      <c r="H23" s="4">
        <v>1</v>
      </c>
      <c r="I23" s="4">
        <v>1</v>
      </c>
      <c r="J23" s="4">
        <v>1</v>
      </c>
      <c r="K23" s="4" t="s">
        <v>30</v>
      </c>
      <c r="L23" s="4">
        <v>189.72</v>
      </c>
      <c r="M23" s="4">
        <v>189.72</v>
      </c>
      <c r="N23" s="4" t="s">
        <v>111</v>
      </c>
      <c r="O23" s="4" t="s">
        <v>32</v>
      </c>
      <c r="P23" s="4" t="s">
        <v>33</v>
      </c>
      <c r="Q23" s="4">
        <v>0</v>
      </c>
      <c r="R23" s="7">
        <v>44605</v>
      </c>
      <c r="S23" s="6">
        <v>44609</v>
      </c>
      <c r="T23" s="4" t="s">
        <v>34</v>
      </c>
      <c r="U23" s="4">
        <v>189.72</v>
      </c>
      <c r="V23" s="4">
        <v>0</v>
      </c>
      <c r="W23" s="4">
        <v>0</v>
      </c>
      <c r="X23" s="4" t="s">
        <v>36</v>
      </c>
      <c r="Y23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1"/>
  <sheetViews>
    <sheetView tabSelected="1" workbookViewId="0">
      <selection activeCell="A29" sqref="A29:A31"/>
    </sheetView>
  </sheetViews>
  <sheetFormatPr defaultColWidth="9" defaultRowHeight="13.5"/>
  <cols>
    <col min="1" max="1" width="12.625" style="4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112</v>
      </c>
    </row>
    <row r="2" s="4" customFormat="1" hidden="1" spans="1:9">
      <c r="A2" s="5">
        <v>17319237168</v>
      </c>
      <c r="B2" s="6">
        <v>44603</v>
      </c>
      <c r="C2" s="6">
        <v>44606</v>
      </c>
      <c r="D2" s="4">
        <v>0</v>
      </c>
      <c r="E2" s="4" t="e">
        <f>VLOOKUP(A2,'HOP '!A:L,12,0)</f>
        <v>#N/A</v>
      </c>
      <c r="F2" s="4" t="e">
        <f>VLOOKUP(A2,'HOP '!A:C,3,0)</f>
        <v>#N/A</v>
      </c>
      <c r="G2" s="4" t="e">
        <f>D2-E2</f>
        <v>#N/A</v>
      </c>
      <c r="H2" s="4" t="e">
        <f>$H$1&amp;F2</f>
        <v>#N/A</v>
      </c>
      <c r="I2" s="4" t="e">
        <f>VLOOKUP(A2,'HOP '!A:T,20,0)</f>
        <v>#N/A</v>
      </c>
    </row>
    <row r="3" s="4" customFormat="1" spans="1:9">
      <c r="A3" s="5">
        <v>17333229016</v>
      </c>
      <c r="B3" s="6">
        <v>44603</v>
      </c>
      <c r="C3" s="6">
        <v>44606</v>
      </c>
      <c r="D3" s="4">
        <v>907.2</v>
      </c>
      <c r="E3" s="4" t="str">
        <f>VLOOKUP(A3,'HOP '!A:L,12,0)</f>
        <v>907.20</v>
      </c>
      <c r="F3" s="4" t="str">
        <f>VLOOKUP(A3,'HOP '!A:C,3,0)</f>
        <v>2417421</v>
      </c>
      <c r="G3" s="4">
        <f t="shared" ref="G3:G21" si="0">D3-E3</f>
        <v>0</v>
      </c>
      <c r="H3" s="4" t="str">
        <f t="shared" ref="H3:H21" si="1">$H$1&amp;F3</f>
        <v>，2417421</v>
      </c>
      <c r="I3" s="4" t="str">
        <f>VLOOKUP(A3,'HOP '!A:T,20,0)</f>
        <v>直连</v>
      </c>
    </row>
    <row r="4" s="4" customFormat="1" spans="1:9">
      <c r="A4" s="5">
        <v>17333574603</v>
      </c>
      <c r="B4" s="6">
        <v>44603</v>
      </c>
      <c r="C4" s="6">
        <v>44606</v>
      </c>
      <c r="D4" s="4">
        <v>759.03</v>
      </c>
      <c r="E4" s="4" t="str">
        <f>VLOOKUP(A4,'HOP '!A:L,12,0)</f>
        <v>759.03</v>
      </c>
      <c r="F4" s="4" t="str">
        <f>VLOOKUP(A4,'HOP '!A:C,3,0)</f>
        <v>2417474</v>
      </c>
      <c r="G4" s="4">
        <f t="shared" si="0"/>
        <v>0</v>
      </c>
      <c r="H4" s="4" t="str">
        <f t="shared" si="1"/>
        <v>，2417474</v>
      </c>
      <c r="I4" s="4" t="str">
        <f>VLOOKUP(A4,'HOP '!A:T,20,0)</f>
        <v>直连</v>
      </c>
    </row>
    <row r="5" s="4" customFormat="1" hidden="1" spans="1:9">
      <c r="A5" s="5">
        <v>17334090847</v>
      </c>
      <c r="B5" s="6">
        <v>44605</v>
      </c>
      <c r="C5" s="6">
        <v>44606</v>
      </c>
      <c r="D5" s="4">
        <v>0</v>
      </c>
      <c r="E5" s="4" t="str">
        <f>VLOOKUP(A5,'HOP '!A:L,12,0)</f>
        <v>0.00</v>
      </c>
      <c r="F5" s="4" t="str">
        <f>VLOOKUP(A5,'HOP '!A:C,3,0)</f>
        <v>2417521</v>
      </c>
      <c r="G5" s="4">
        <f t="shared" si="0"/>
        <v>0</v>
      </c>
      <c r="H5" s="4" t="str">
        <f t="shared" si="1"/>
        <v>，2417521</v>
      </c>
      <c r="I5" s="4" t="str">
        <f>VLOOKUP(A5,'HOP '!A:T,20,0)</f>
        <v>直连</v>
      </c>
    </row>
    <row r="6" s="4" customFormat="1" spans="1:9">
      <c r="A6" s="5">
        <v>17327761414</v>
      </c>
      <c r="B6" s="6">
        <v>44603</v>
      </c>
      <c r="C6" s="6">
        <v>44606</v>
      </c>
      <c r="D6" s="4">
        <v>740.88</v>
      </c>
      <c r="E6" s="4" t="str">
        <f>VLOOKUP(A6,'HOP '!A:L,12,0)</f>
        <v>740.88</v>
      </c>
      <c r="F6" s="4" t="str">
        <f>VLOOKUP(A6,'HOP '!A:C,3,0)</f>
        <v>2417524</v>
      </c>
      <c r="G6" s="4">
        <f t="shared" si="0"/>
        <v>0</v>
      </c>
      <c r="H6" s="4" t="str">
        <f t="shared" si="1"/>
        <v>，2417524</v>
      </c>
      <c r="I6" s="4" t="str">
        <f>VLOOKUP(A6,'HOP '!A:T,20,0)</f>
        <v>直连</v>
      </c>
    </row>
    <row r="7" s="4" customFormat="1" spans="1:9">
      <c r="A7" s="5">
        <v>17334255229</v>
      </c>
      <c r="B7" s="6">
        <v>44603</v>
      </c>
      <c r="C7" s="6">
        <v>44606</v>
      </c>
      <c r="D7" s="4">
        <v>568.5</v>
      </c>
      <c r="E7" s="4" t="str">
        <f>VLOOKUP(A7,'HOP '!A:L,12,0)</f>
        <v>568.50</v>
      </c>
      <c r="F7" s="4" t="str">
        <f>VLOOKUP(A7,'HOP '!A:C,3,0)</f>
        <v>2417539</v>
      </c>
      <c r="G7" s="4">
        <f t="shared" si="0"/>
        <v>0</v>
      </c>
      <c r="H7" s="4" t="str">
        <f t="shared" si="1"/>
        <v>，2417539</v>
      </c>
      <c r="I7" s="4" t="str">
        <f>VLOOKUP(A7,'HOP '!A:T,20,0)</f>
        <v>直连</v>
      </c>
    </row>
    <row r="8" s="4" customFormat="1" spans="1:9">
      <c r="A8" s="5">
        <v>17335117511</v>
      </c>
      <c r="B8" s="6">
        <v>44603</v>
      </c>
      <c r="C8" s="6">
        <v>44606</v>
      </c>
      <c r="D8" s="4">
        <v>569.16</v>
      </c>
      <c r="E8" s="4" t="str">
        <f>VLOOKUP(A8,'HOP '!A:L,12,0)</f>
        <v>569.16</v>
      </c>
      <c r="F8" s="4" t="str">
        <f>VLOOKUP(A8,'HOP '!A:C,3,0)</f>
        <v>2417674</v>
      </c>
      <c r="G8" s="4">
        <f t="shared" si="0"/>
        <v>0</v>
      </c>
      <c r="H8" s="4" t="str">
        <f t="shared" si="1"/>
        <v>，2417674</v>
      </c>
      <c r="I8" s="4" t="str">
        <f>VLOOKUP(A8,'HOP '!A:T,20,0)</f>
        <v>直连</v>
      </c>
    </row>
    <row r="9" s="4" customFormat="1" spans="1:9">
      <c r="A9" s="5">
        <v>17335648410</v>
      </c>
      <c r="B9" s="6">
        <v>44605</v>
      </c>
      <c r="C9" s="6">
        <v>44606</v>
      </c>
      <c r="D9" s="4">
        <v>156.24</v>
      </c>
      <c r="E9" s="4" t="str">
        <f>VLOOKUP(A9,'HOP '!A:L,12,0)</f>
        <v>156.24</v>
      </c>
      <c r="F9" s="4" t="str">
        <f>VLOOKUP(A9,'HOP '!A:C,3,0)</f>
        <v>2418226</v>
      </c>
      <c r="G9" s="4">
        <f t="shared" si="0"/>
        <v>0</v>
      </c>
      <c r="H9" s="4" t="str">
        <f t="shared" si="1"/>
        <v>，2418226</v>
      </c>
      <c r="I9" s="4" t="str">
        <f>VLOOKUP(A9,'HOP '!A:T,20,0)</f>
        <v>直连</v>
      </c>
    </row>
    <row r="10" s="4" customFormat="1" spans="1:9">
      <c r="A10" s="5">
        <v>17345289744</v>
      </c>
      <c r="B10" s="6">
        <v>44605</v>
      </c>
      <c r="C10" s="6">
        <v>44606</v>
      </c>
      <c r="D10" s="4">
        <v>304.98</v>
      </c>
      <c r="E10" s="4" t="str">
        <f>VLOOKUP(A10,'HOP '!A:L,12,0)</f>
        <v>304.98</v>
      </c>
      <c r="F10" s="4" t="str">
        <f>VLOOKUP(A10,'HOP '!A:C,3,0)</f>
        <v>2418461</v>
      </c>
      <c r="G10" s="4">
        <f t="shared" si="0"/>
        <v>0</v>
      </c>
      <c r="H10" s="4" t="str">
        <f t="shared" si="1"/>
        <v>，2418461</v>
      </c>
      <c r="I10" s="4" t="str">
        <f>VLOOKUP(A10,'HOP '!A:T,20,0)</f>
        <v>直连</v>
      </c>
    </row>
    <row r="11" s="4" customFormat="1" spans="1:9">
      <c r="A11" s="5">
        <v>17346594117</v>
      </c>
      <c r="B11" s="6">
        <v>44605</v>
      </c>
      <c r="C11" s="6">
        <v>44606</v>
      </c>
      <c r="D11" s="4">
        <v>159.12</v>
      </c>
      <c r="E11" s="4" t="str">
        <f>VLOOKUP(A11,'HOP '!A:L,12,0)</f>
        <v>159.12</v>
      </c>
      <c r="F11" s="4" t="str">
        <f>VLOOKUP(A11,'HOP '!A:C,3,0)</f>
        <v>2418601</v>
      </c>
      <c r="G11" s="4">
        <f t="shared" si="0"/>
        <v>0</v>
      </c>
      <c r="H11" s="4" t="str">
        <f t="shared" si="1"/>
        <v>，2418601</v>
      </c>
      <c r="I11" s="4" t="str">
        <f>VLOOKUP(A11,'HOP '!A:T,20,0)</f>
        <v>直连</v>
      </c>
    </row>
    <row r="12" s="4" customFormat="1" spans="1:9">
      <c r="A12" s="5">
        <v>17346813897</v>
      </c>
      <c r="B12" s="6">
        <v>44605</v>
      </c>
      <c r="C12" s="6">
        <v>44606</v>
      </c>
      <c r="D12" s="4">
        <v>137.7</v>
      </c>
      <c r="E12" s="4" t="str">
        <f>VLOOKUP(A12,'HOP '!A:L,12,0)</f>
        <v>137.70</v>
      </c>
      <c r="F12" s="4" t="str">
        <f>VLOOKUP(A12,'HOP '!A:C,3,0)</f>
        <v>2418626</v>
      </c>
      <c r="G12" s="4">
        <f t="shared" si="0"/>
        <v>0</v>
      </c>
      <c r="H12" s="4" t="str">
        <f t="shared" si="1"/>
        <v>，2418626</v>
      </c>
      <c r="I12" s="4" t="str">
        <f>VLOOKUP(A12,'HOP '!A:T,20,0)</f>
        <v>直连</v>
      </c>
    </row>
    <row r="13" s="4" customFormat="1" spans="1:9">
      <c r="A13" s="5">
        <v>17346825324</v>
      </c>
      <c r="B13" s="6">
        <v>44605</v>
      </c>
      <c r="C13" s="6">
        <v>44606</v>
      </c>
      <c r="D13" s="4">
        <v>151.98</v>
      </c>
      <c r="E13" s="4" t="str">
        <f>VLOOKUP(A13,'HOP '!A:L,12,0)</f>
        <v>151.98</v>
      </c>
      <c r="F13" s="4" t="str">
        <f>VLOOKUP(A13,'HOP '!A:C,3,0)</f>
        <v>2418629</v>
      </c>
      <c r="G13" s="4">
        <f t="shared" si="0"/>
        <v>0</v>
      </c>
      <c r="H13" s="4" t="str">
        <f t="shared" si="1"/>
        <v>，2418629</v>
      </c>
      <c r="I13" s="4" t="str">
        <f>VLOOKUP(A13,'HOP '!A:T,20,0)</f>
        <v>直连</v>
      </c>
    </row>
    <row r="14" s="4" customFormat="1" spans="1:9">
      <c r="A14" s="5">
        <v>17351295184</v>
      </c>
      <c r="B14" s="6">
        <v>44605</v>
      </c>
      <c r="C14" s="6">
        <v>44606</v>
      </c>
      <c r="D14" s="4">
        <v>229.5</v>
      </c>
      <c r="E14" s="4" t="str">
        <f>VLOOKUP(A14,'HOP '!A:L,12,0)</f>
        <v>229.50</v>
      </c>
      <c r="F14" s="4" t="str">
        <f>VLOOKUP(A14,'HOP '!A:C,3,0)</f>
        <v>2418694</v>
      </c>
      <c r="G14" s="4">
        <f t="shared" si="0"/>
        <v>0</v>
      </c>
      <c r="H14" s="4" t="str">
        <f t="shared" si="1"/>
        <v>，2418694</v>
      </c>
      <c r="I14" s="4" t="str">
        <f>VLOOKUP(A14,'HOP '!A:T,20,0)</f>
        <v>直连</v>
      </c>
    </row>
    <row r="15" s="4" customFormat="1" spans="1:9">
      <c r="A15" s="5">
        <v>17351472614</v>
      </c>
      <c r="B15" s="6">
        <v>44605</v>
      </c>
      <c r="C15" s="6">
        <v>44606</v>
      </c>
      <c r="D15" s="4">
        <v>203</v>
      </c>
      <c r="E15" s="4" t="str">
        <f>VLOOKUP(A15,'HOP '!A:L,12,0)</f>
        <v>203.00</v>
      </c>
      <c r="F15" s="4" t="str">
        <f>VLOOKUP(A15,'HOP '!A:C,3,0)</f>
        <v>2418707</v>
      </c>
      <c r="G15" s="4">
        <f t="shared" si="0"/>
        <v>0</v>
      </c>
      <c r="H15" s="4" t="str">
        <f t="shared" si="1"/>
        <v>，2418707</v>
      </c>
      <c r="I15" s="4" t="str">
        <f>VLOOKUP(A15,'HOP '!A:T,20,0)</f>
        <v>直连</v>
      </c>
    </row>
    <row r="16" s="4" customFormat="1" spans="1:9">
      <c r="A16" s="5">
        <v>17351516308</v>
      </c>
      <c r="B16" s="6">
        <v>44605</v>
      </c>
      <c r="C16" s="6">
        <v>44606</v>
      </c>
      <c r="D16" s="4">
        <v>173.4</v>
      </c>
      <c r="E16" s="4" t="str">
        <f>VLOOKUP(A16,'HOP '!A:L,12,0)</f>
        <v>173.40</v>
      </c>
      <c r="F16" s="4" t="str">
        <f>VLOOKUP(A16,'HOP '!A:C,3,0)</f>
        <v>2418732</v>
      </c>
      <c r="G16" s="4">
        <f t="shared" si="0"/>
        <v>0</v>
      </c>
      <c r="H16" s="4" t="str">
        <f t="shared" si="1"/>
        <v>，2418732</v>
      </c>
      <c r="I16" s="4" t="str">
        <f>VLOOKUP(A16,'HOP '!A:T,20,0)</f>
        <v>直连</v>
      </c>
    </row>
    <row r="17" s="4" customFormat="1" spans="1:9">
      <c r="A17" s="5">
        <v>17352096219</v>
      </c>
      <c r="B17" s="6">
        <v>44605</v>
      </c>
      <c r="C17" s="6">
        <v>44606</v>
      </c>
      <c r="D17" s="4">
        <v>220.32</v>
      </c>
      <c r="E17" s="4" t="str">
        <f>VLOOKUP(A17,'HOP '!A:L,12,0)</f>
        <v>220.32</v>
      </c>
      <c r="F17" s="4" t="str">
        <f>VLOOKUP(A17,'HOP '!A:C,3,0)</f>
        <v>2418775</v>
      </c>
      <c r="G17" s="4">
        <f t="shared" si="0"/>
        <v>0</v>
      </c>
      <c r="H17" s="4" t="str">
        <f t="shared" si="1"/>
        <v>，2418775</v>
      </c>
      <c r="I17" s="4" t="str">
        <f>VLOOKUP(A17,'HOP '!A:T,20,0)</f>
        <v>直连</v>
      </c>
    </row>
    <row r="18" s="4" customFormat="1" spans="1:9">
      <c r="A18" s="5">
        <v>17352222031</v>
      </c>
      <c r="B18" s="6">
        <v>44605</v>
      </c>
      <c r="C18" s="6">
        <v>44606</v>
      </c>
      <c r="D18" s="4">
        <v>274.38</v>
      </c>
      <c r="E18" s="4" t="str">
        <f>VLOOKUP(A18,'HOP '!A:L,12,0)</f>
        <v>274.38</v>
      </c>
      <c r="F18" s="4" t="str">
        <f>VLOOKUP(A18,'HOP '!A:C,3,0)</f>
        <v>2418776</v>
      </c>
      <c r="G18" s="4">
        <f t="shared" si="0"/>
        <v>0</v>
      </c>
      <c r="H18" s="4" t="str">
        <f t="shared" si="1"/>
        <v>，2418776</v>
      </c>
      <c r="I18" s="4" t="str">
        <f>VLOOKUP(A18,'HOP '!A:T,20,0)</f>
        <v>直连</v>
      </c>
    </row>
    <row r="19" s="4" customFormat="1" spans="1:9">
      <c r="A19" s="5">
        <v>17352261249</v>
      </c>
      <c r="B19" s="6">
        <v>44605</v>
      </c>
      <c r="C19" s="6">
        <v>44606</v>
      </c>
      <c r="D19" s="4">
        <v>374.34</v>
      </c>
      <c r="E19" s="4" t="str">
        <f>VLOOKUP(A19,'HOP '!A:L,12,0)</f>
        <v>374.34</v>
      </c>
      <c r="F19" s="4" t="str">
        <f>VLOOKUP(A19,'HOP '!A:C,3,0)</f>
        <v>2418782</v>
      </c>
      <c r="G19" s="4">
        <f t="shared" si="0"/>
        <v>0</v>
      </c>
      <c r="H19" s="4" t="str">
        <f t="shared" si="1"/>
        <v>，2418782</v>
      </c>
      <c r="I19" s="4" t="str">
        <f>VLOOKUP(A19,'HOP '!A:T,20,0)</f>
        <v>直连</v>
      </c>
    </row>
    <row r="20" s="4" customFormat="1" spans="1:9">
      <c r="A20" s="5">
        <v>17352609925</v>
      </c>
      <c r="B20" s="6">
        <v>44605</v>
      </c>
      <c r="C20" s="6">
        <v>44606</v>
      </c>
      <c r="D20" s="4">
        <v>304.98</v>
      </c>
      <c r="E20" s="4" t="str">
        <f>VLOOKUP(A20,'HOP '!A:L,12,0)</f>
        <v>304.98</v>
      </c>
      <c r="F20" s="4" t="str">
        <f>VLOOKUP(A20,'HOP '!A:C,3,0)</f>
        <v>2418813</v>
      </c>
      <c r="G20" s="4">
        <f t="shared" si="0"/>
        <v>0</v>
      </c>
      <c r="H20" s="4" t="str">
        <f t="shared" si="1"/>
        <v>，2418813</v>
      </c>
      <c r="I20" s="4" t="str">
        <f>VLOOKUP(A20,'HOP '!A:T,20,0)</f>
        <v>直连</v>
      </c>
    </row>
    <row r="21" s="4" customFormat="1" spans="1:9">
      <c r="A21" s="5">
        <v>17353675728</v>
      </c>
      <c r="B21" s="6">
        <v>44605</v>
      </c>
      <c r="C21" s="6">
        <v>44606</v>
      </c>
      <c r="D21" s="4">
        <v>189.72</v>
      </c>
      <c r="E21" s="4" t="str">
        <f>VLOOKUP(A21,'HOP '!A:L,12,0)</f>
        <v>189.72</v>
      </c>
      <c r="F21" s="4" t="str">
        <f>VLOOKUP(A21,'HOP '!A:C,3,0)</f>
        <v>2418906</v>
      </c>
      <c r="G21" s="4">
        <f t="shared" si="0"/>
        <v>0</v>
      </c>
      <c r="H21" s="4" t="str">
        <f t="shared" si="1"/>
        <v>，2418906</v>
      </c>
      <c r="I21" s="4" t="str">
        <f>VLOOKUP(A21,'HOP '!A:T,20,0)</f>
        <v>直连</v>
      </c>
    </row>
    <row r="23" spans="4:4">
      <c r="D23" s="4">
        <f>SUM(D2:D22)</f>
        <v>6424.43</v>
      </c>
    </row>
    <row r="29" spans="1:1">
      <c r="A29" s="4" t="s">
        <v>113</v>
      </c>
    </row>
    <row r="30" spans="1:1">
      <c r="A30" s="4" t="s">
        <v>114</v>
      </c>
    </row>
    <row r="31" spans="1:1">
      <c r="A31" s="4" t="s">
        <v>115</v>
      </c>
    </row>
  </sheetData>
  <autoFilter ref="A1:XFD23">
    <filterColumn colId="3">
      <filters blank="1">
        <filter val="159.12"/>
        <filter val="6424.43"/>
        <filter val="569.16"/>
        <filter val="151.98"/>
        <filter val="304.98"/>
        <filter val="907.2"/>
        <filter val="173.4"/>
        <filter val="156.24"/>
        <filter val="229.5"/>
        <filter val="568.5"/>
        <filter val="137.7"/>
        <filter val="189.72"/>
        <filter val="220.32"/>
        <filter val="374.34"/>
        <filter val="274.38"/>
        <filter val="203"/>
        <filter val="759.03"/>
        <filter val="740.88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workbookViewId="0">
      <selection activeCell="E33" sqref="E33"/>
    </sheetView>
  </sheetViews>
  <sheetFormatPr defaultColWidth="8" defaultRowHeight="12.75"/>
  <cols>
    <col min="1" max="1" width="12" style="1" customWidth="1"/>
    <col min="2" max="16383" width="8" style="1"/>
  </cols>
  <sheetData>
    <row r="1" s="1" customFormat="1" spans="1:20">
      <c r="A1" s="2" t="s">
        <v>116</v>
      </c>
      <c r="B1" s="2" t="s">
        <v>117</v>
      </c>
      <c r="C1" s="2" t="s">
        <v>118</v>
      </c>
      <c r="D1" s="2" t="s">
        <v>119</v>
      </c>
      <c r="E1" s="2" t="s">
        <v>13</v>
      </c>
      <c r="F1" s="2" t="s">
        <v>5</v>
      </c>
      <c r="G1" s="2" t="s">
        <v>6</v>
      </c>
      <c r="H1" s="2" t="s">
        <v>120</v>
      </c>
      <c r="I1" s="2" t="s">
        <v>121</v>
      </c>
      <c r="J1" s="2" t="s">
        <v>122</v>
      </c>
      <c r="K1" s="2" t="s">
        <v>123</v>
      </c>
      <c r="L1" s="2" t="s">
        <v>124</v>
      </c>
      <c r="M1" s="2" t="s">
        <v>125</v>
      </c>
      <c r="N1" s="2" t="s">
        <v>126</v>
      </c>
      <c r="O1" s="2" t="s">
        <v>127</v>
      </c>
      <c r="P1" s="2" t="s">
        <v>128</v>
      </c>
      <c r="Q1" s="2" t="s">
        <v>129</v>
      </c>
      <c r="R1" s="2" t="s">
        <v>130</v>
      </c>
      <c r="S1" s="2" t="s">
        <v>131</v>
      </c>
      <c r="T1" s="2" t="s">
        <v>132</v>
      </c>
    </row>
    <row r="2" s="1" customFormat="1" spans="1:20">
      <c r="A2" s="3">
        <v>17353675728</v>
      </c>
      <c r="B2" s="1" t="s">
        <v>133</v>
      </c>
      <c r="C2" s="1" t="s">
        <v>134</v>
      </c>
      <c r="D2" s="1" t="s">
        <v>135</v>
      </c>
      <c r="E2" s="1" t="s">
        <v>111</v>
      </c>
      <c r="F2" s="1" t="s">
        <v>133</v>
      </c>
      <c r="G2" s="1" t="s">
        <v>136</v>
      </c>
      <c r="H2" s="1" t="s">
        <v>137</v>
      </c>
      <c r="I2" s="1" t="s">
        <v>138</v>
      </c>
      <c r="J2" s="1" t="s">
        <v>139</v>
      </c>
      <c r="K2" s="1" t="s">
        <v>138</v>
      </c>
      <c r="L2" s="1" t="s">
        <v>138</v>
      </c>
      <c r="M2" s="1" t="s">
        <v>140</v>
      </c>
      <c r="N2" s="1" t="s">
        <v>140</v>
      </c>
      <c r="O2" s="1" t="s">
        <v>141</v>
      </c>
      <c r="P2" s="1" t="s">
        <v>142</v>
      </c>
      <c r="Q2" s="1" t="s">
        <v>143</v>
      </c>
      <c r="R2" s="1" t="s">
        <v>144</v>
      </c>
      <c r="S2" s="1" t="s">
        <v>145</v>
      </c>
      <c r="T2" s="1" t="s">
        <v>146</v>
      </c>
    </row>
    <row r="3" s="1" customFormat="1" spans="1:20">
      <c r="A3" s="3">
        <v>17352609925</v>
      </c>
      <c r="B3" s="1" t="s">
        <v>133</v>
      </c>
      <c r="C3" s="1" t="s">
        <v>147</v>
      </c>
      <c r="D3" s="1" t="s">
        <v>148</v>
      </c>
      <c r="E3" s="1" t="s">
        <v>106</v>
      </c>
      <c r="F3" s="1" t="s">
        <v>133</v>
      </c>
      <c r="G3" s="1" t="s">
        <v>136</v>
      </c>
      <c r="H3" s="1" t="s">
        <v>137</v>
      </c>
      <c r="I3" s="1" t="s">
        <v>149</v>
      </c>
      <c r="J3" s="1" t="s">
        <v>139</v>
      </c>
      <c r="K3" s="1" t="s">
        <v>149</v>
      </c>
      <c r="L3" s="1" t="s">
        <v>149</v>
      </c>
      <c r="M3" s="1" t="s">
        <v>140</v>
      </c>
      <c r="N3" s="1" t="s">
        <v>140</v>
      </c>
      <c r="O3" s="1" t="s">
        <v>141</v>
      </c>
      <c r="P3" s="1" t="s">
        <v>142</v>
      </c>
      <c r="Q3" s="1" t="s">
        <v>150</v>
      </c>
      <c r="R3" s="1" t="s">
        <v>144</v>
      </c>
      <c r="S3" s="1" t="s">
        <v>145</v>
      </c>
      <c r="T3" s="1" t="s">
        <v>146</v>
      </c>
    </row>
    <row r="4" s="1" customFormat="1" spans="1:20">
      <c r="A4" s="3">
        <v>17352261249</v>
      </c>
      <c r="B4" s="1" t="s">
        <v>133</v>
      </c>
      <c r="C4" s="1" t="s">
        <v>151</v>
      </c>
      <c r="D4" s="1" t="s">
        <v>148</v>
      </c>
      <c r="E4" s="1" t="s">
        <v>103</v>
      </c>
      <c r="F4" s="1" t="s">
        <v>133</v>
      </c>
      <c r="G4" s="1" t="s">
        <v>136</v>
      </c>
      <c r="H4" s="1" t="s">
        <v>137</v>
      </c>
      <c r="I4" s="1" t="s">
        <v>152</v>
      </c>
      <c r="J4" s="1" t="s">
        <v>139</v>
      </c>
      <c r="K4" s="1" t="s">
        <v>152</v>
      </c>
      <c r="L4" s="1" t="s">
        <v>152</v>
      </c>
      <c r="M4" s="1" t="s">
        <v>140</v>
      </c>
      <c r="N4" s="1" t="s">
        <v>140</v>
      </c>
      <c r="O4" s="1" t="s">
        <v>141</v>
      </c>
      <c r="P4" s="1" t="s">
        <v>142</v>
      </c>
      <c r="Q4" s="1" t="s">
        <v>153</v>
      </c>
      <c r="R4" s="1" t="s">
        <v>144</v>
      </c>
      <c r="S4" s="1" t="s">
        <v>145</v>
      </c>
      <c r="T4" s="1" t="s">
        <v>146</v>
      </c>
    </row>
    <row r="5" s="1" customFormat="1" spans="1:20">
      <c r="A5" s="3">
        <v>17352222031</v>
      </c>
      <c r="B5" s="1" t="s">
        <v>133</v>
      </c>
      <c r="C5" s="1" t="s">
        <v>154</v>
      </c>
      <c r="D5" s="1" t="s">
        <v>148</v>
      </c>
      <c r="E5" s="1" t="s">
        <v>99</v>
      </c>
      <c r="F5" s="1" t="s">
        <v>133</v>
      </c>
      <c r="G5" s="1" t="s">
        <v>136</v>
      </c>
      <c r="H5" s="1" t="s">
        <v>137</v>
      </c>
      <c r="I5" s="1" t="s">
        <v>155</v>
      </c>
      <c r="J5" s="1" t="s">
        <v>139</v>
      </c>
      <c r="K5" s="1" t="s">
        <v>155</v>
      </c>
      <c r="L5" s="1" t="s">
        <v>155</v>
      </c>
      <c r="M5" s="1" t="s">
        <v>140</v>
      </c>
      <c r="N5" s="1" t="s">
        <v>140</v>
      </c>
      <c r="O5" s="1" t="s">
        <v>141</v>
      </c>
      <c r="P5" s="1" t="s">
        <v>142</v>
      </c>
      <c r="Q5" s="1" t="s">
        <v>156</v>
      </c>
      <c r="R5" s="1" t="s">
        <v>144</v>
      </c>
      <c r="S5" s="1" t="s">
        <v>145</v>
      </c>
      <c r="T5" s="1" t="s">
        <v>146</v>
      </c>
    </row>
    <row r="6" s="1" customFormat="1" spans="1:20">
      <c r="A6" s="3">
        <v>17352096219</v>
      </c>
      <c r="B6" s="1" t="s">
        <v>133</v>
      </c>
      <c r="C6" s="1" t="s">
        <v>157</v>
      </c>
      <c r="D6" s="1" t="s">
        <v>158</v>
      </c>
      <c r="E6" s="1" t="s">
        <v>96</v>
      </c>
      <c r="F6" s="1" t="s">
        <v>133</v>
      </c>
      <c r="G6" s="1" t="s">
        <v>136</v>
      </c>
      <c r="H6" s="1" t="s">
        <v>137</v>
      </c>
      <c r="I6" s="1" t="s">
        <v>159</v>
      </c>
      <c r="J6" s="1" t="s">
        <v>139</v>
      </c>
      <c r="K6" s="1" t="s">
        <v>159</v>
      </c>
      <c r="L6" s="1" t="s">
        <v>159</v>
      </c>
      <c r="M6" s="1" t="s">
        <v>140</v>
      </c>
      <c r="N6" s="1" t="s">
        <v>140</v>
      </c>
      <c r="O6" s="1" t="s">
        <v>141</v>
      </c>
      <c r="P6" s="1" t="s">
        <v>142</v>
      </c>
      <c r="Q6" s="1" t="s">
        <v>160</v>
      </c>
      <c r="R6" s="1" t="s">
        <v>144</v>
      </c>
      <c r="S6" s="1" t="s">
        <v>145</v>
      </c>
      <c r="T6" s="1" t="s">
        <v>146</v>
      </c>
    </row>
    <row r="7" s="1" customFormat="1" spans="1:20">
      <c r="A7" s="3">
        <v>17351516308</v>
      </c>
      <c r="B7" s="1" t="s">
        <v>133</v>
      </c>
      <c r="C7" s="1" t="s">
        <v>161</v>
      </c>
      <c r="D7" s="1" t="s">
        <v>162</v>
      </c>
      <c r="E7" s="1" t="s">
        <v>92</v>
      </c>
      <c r="F7" s="1" t="s">
        <v>133</v>
      </c>
      <c r="G7" s="1" t="s">
        <v>136</v>
      </c>
      <c r="H7" s="1" t="s">
        <v>137</v>
      </c>
      <c r="I7" s="1" t="s">
        <v>163</v>
      </c>
      <c r="J7" s="1" t="s">
        <v>139</v>
      </c>
      <c r="K7" s="1" t="s">
        <v>163</v>
      </c>
      <c r="L7" s="1" t="s">
        <v>163</v>
      </c>
      <c r="M7" s="1" t="s">
        <v>140</v>
      </c>
      <c r="N7" s="1" t="s">
        <v>140</v>
      </c>
      <c r="O7" s="1" t="s">
        <v>141</v>
      </c>
      <c r="P7" s="1" t="s">
        <v>142</v>
      </c>
      <c r="Q7" s="1" t="s">
        <v>164</v>
      </c>
      <c r="R7" s="1" t="s">
        <v>144</v>
      </c>
      <c r="S7" s="1" t="s">
        <v>145</v>
      </c>
      <c r="T7" s="1" t="s">
        <v>146</v>
      </c>
    </row>
    <row r="8" s="1" customFormat="1" spans="1:20">
      <c r="A8" s="3">
        <v>17351472614</v>
      </c>
      <c r="B8" s="1" t="s">
        <v>133</v>
      </c>
      <c r="C8" s="1" t="s">
        <v>165</v>
      </c>
      <c r="D8" s="1" t="s">
        <v>166</v>
      </c>
      <c r="E8" s="1" t="s">
        <v>89</v>
      </c>
      <c r="F8" s="1" t="s">
        <v>133</v>
      </c>
      <c r="G8" s="1" t="s">
        <v>136</v>
      </c>
      <c r="H8" s="1" t="s">
        <v>137</v>
      </c>
      <c r="I8" s="1" t="s">
        <v>167</v>
      </c>
      <c r="J8" s="1" t="s">
        <v>139</v>
      </c>
      <c r="K8" s="1" t="s">
        <v>167</v>
      </c>
      <c r="L8" s="1" t="s">
        <v>167</v>
      </c>
      <c r="M8" s="1" t="s">
        <v>140</v>
      </c>
      <c r="N8" s="1" t="s">
        <v>140</v>
      </c>
      <c r="O8" s="1" t="s">
        <v>141</v>
      </c>
      <c r="P8" s="1" t="s">
        <v>142</v>
      </c>
      <c r="Q8" s="1" t="s">
        <v>168</v>
      </c>
      <c r="R8" s="1" t="s">
        <v>144</v>
      </c>
      <c r="S8" s="1" t="s">
        <v>145</v>
      </c>
      <c r="T8" s="1" t="s">
        <v>146</v>
      </c>
    </row>
    <row r="9" s="1" customFormat="1" spans="1:20">
      <c r="A9" s="3">
        <v>17351295184</v>
      </c>
      <c r="B9" s="1" t="s">
        <v>133</v>
      </c>
      <c r="C9" s="1" t="s">
        <v>169</v>
      </c>
      <c r="D9" s="1" t="s">
        <v>170</v>
      </c>
      <c r="E9" s="1" t="s">
        <v>85</v>
      </c>
      <c r="F9" s="1" t="s">
        <v>133</v>
      </c>
      <c r="G9" s="1" t="s">
        <v>136</v>
      </c>
      <c r="H9" s="1" t="s">
        <v>137</v>
      </c>
      <c r="I9" s="1" t="s">
        <v>171</v>
      </c>
      <c r="J9" s="1" t="s">
        <v>139</v>
      </c>
      <c r="K9" s="1" t="s">
        <v>171</v>
      </c>
      <c r="L9" s="1" t="s">
        <v>171</v>
      </c>
      <c r="M9" s="1" t="s">
        <v>140</v>
      </c>
      <c r="N9" s="1" t="s">
        <v>140</v>
      </c>
      <c r="O9" s="1" t="s">
        <v>141</v>
      </c>
      <c r="P9" s="1" t="s">
        <v>142</v>
      </c>
      <c r="Q9" s="1" t="s">
        <v>172</v>
      </c>
      <c r="R9" s="1" t="s">
        <v>144</v>
      </c>
      <c r="S9" s="1" t="s">
        <v>145</v>
      </c>
      <c r="T9" s="1" t="s">
        <v>146</v>
      </c>
    </row>
    <row r="10" s="1" customFormat="1" spans="1:20">
      <c r="A10" s="3">
        <v>17346825324</v>
      </c>
      <c r="B10" s="1" t="s">
        <v>133</v>
      </c>
      <c r="C10" s="1" t="s">
        <v>173</v>
      </c>
      <c r="D10" s="1" t="s">
        <v>174</v>
      </c>
      <c r="E10" s="1" t="s">
        <v>82</v>
      </c>
      <c r="F10" s="1" t="s">
        <v>133</v>
      </c>
      <c r="G10" s="1" t="s">
        <v>136</v>
      </c>
      <c r="H10" s="1" t="s">
        <v>137</v>
      </c>
      <c r="I10" s="1" t="s">
        <v>175</v>
      </c>
      <c r="J10" s="1" t="s">
        <v>139</v>
      </c>
      <c r="K10" s="1" t="s">
        <v>175</v>
      </c>
      <c r="L10" s="1" t="s">
        <v>175</v>
      </c>
      <c r="M10" s="1" t="s">
        <v>140</v>
      </c>
      <c r="N10" s="1" t="s">
        <v>140</v>
      </c>
      <c r="O10" s="1" t="s">
        <v>141</v>
      </c>
      <c r="P10" s="1" t="s">
        <v>142</v>
      </c>
      <c r="Q10" s="1" t="s">
        <v>176</v>
      </c>
      <c r="R10" s="1" t="s">
        <v>144</v>
      </c>
      <c r="S10" s="1" t="s">
        <v>145</v>
      </c>
      <c r="T10" s="1" t="s">
        <v>146</v>
      </c>
    </row>
    <row r="11" s="1" customFormat="1" spans="1:20">
      <c r="A11" s="3">
        <v>17346813897</v>
      </c>
      <c r="B11" s="1" t="s">
        <v>133</v>
      </c>
      <c r="C11" s="1" t="s">
        <v>177</v>
      </c>
      <c r="D11" s="1" t="s">
        <v>178</v>
      </c>
      <c r="E11" s="1" t="s">
        <v>78</v>
      </c>
      <c r="F11" s="1" t="s">
        <v>133</v>
      </c>
      <c r="G11" s="1" t="s">
        <v>136</v>
      </c>
      <c r="H11" s="1" t="s">
        <v>137</v>
      </c>
      <c r="I11" s="1" t="s">
        <v>179</v>
      </c>
      <c r="J11" s="1" t="s">
        <v>139</v>
      </c>
      <c r="K11" s="1" t="s">
        <v>179</v>
      </c>
      <c r="L11" s="1" t="s">
        <v>179</v>
      </c>
      <c r="M11" s="1" t="s">
        <v>140</v>
      </c>
      <c r="N11" s="1" t="s">
        <v>140</v>
      </c>
      <c r="O11" s="1" t="s">
        <v>141</v>
      </c>
      <c r="P11" s="1" t="s">
        <v>142</v>
      </c>
      <c r="Q11" s="1" t="s">
        <v>180</v>
      </c>
      <c r="R11" s="1" t="s">
        <v>144</v>
      </c>
      <c r="S11" s="1" t="s">
        <v>145</v>
      </c>
      <c r="T11" s="1" t="s">
        <v>146</v>
      </c>
    </row>
    <row r="12" s="1" customFormat="1" spans="1:20">
      <c r="A12" s="3">
        <v>17346594117</v>
      </c>
      <c r="B12" s="1" t="s">
        <v>133</v>
      </c>
      <c r="C12" s="1" t="s">
        <v>181</v>
      </c>
      <c r="D12" s="1" t="s">
        <v>182</v>
      </c>
      <c r="E12" s="1" t="s">
        <v>75</v>
      </c>
      <c r="F12" s="1" t="s">
        <v>133</v>
      </c>
      <c r="G12" s="1" t="s">
        <v>136</v>
      </c>
      <c r="H12" s="1" t="s">
        <v>137</v>
      </c>
      <c r="I12" s="1" t="s">
        <v>183</v>
      </c>
      <c r="J12" s="1" t="s">
        <v>139</v>
      </c>
      <c r="K12" s="1" t="s">
        <v>183</v>
      </c>
      <c r="L12" s="1" t="s">
        <v>183</v>
      </c>
      <c r="M12" s="1" t="s">
        <v>140</v>
      </c>
      <c r="N12" s="1" t="s">
        <v>140</v>
      </c>
      <c r="O12" s="1" t="s">
        <v>141</v>
      </c>
      <c r="P12" s="1" t="s">
        <v>142</v>
      </c>
      <c r="Q12" s="1" t="s">
        <v>184</v>
      </c>
      <c r="R12" s="1" t="s">
        <v>144</v>
      </c>
      <c r="S12" s="1" t="s">
        <v>145</v>
      </c>
      <c r="T12" s="1" t="s">
        <v>146</v>
      </c>
    </row>
    <row r="13" s="1" customFormat="1" spans="1:20">
      <c r="A13" s="3">
        <v>17345289744</v>
      </c>
      <c r="B13" s="1" t="s">
        <v>185</v>
      </c>
      <c r="C13" s="1" t="s">
        <v>186</v>
      </c>
      <c r="D13" s="1" t="s">
        <v>148</v>
      </c>
      <c r="E13" s="1" t="s">
        <v>70</v>
      </c>
      <c r="F13" s="1" t="s">
        <v>133</v>
      </c>
      <c r="G13" s="1" t="s">
        <v>136</v>
      </c>
      <c r="H13" s="1" t="s">
        <v>137</v>
      </c>
      <c r="I13" s="1" t="s">
        <v>149</v>
      </c>
      <c r="J13" s="1" t="s">
        <v>139</v>
      </c>
      <c r="K13" s="1" t="s">
        <v>149</v>
      </c>
      <c r="L13" s="1" t="s">
        <v>149</v>
      </c>
      <c r="M13" s="1" t="s">
        <v>140</v>
      </c>
      <c r="N13" s="1" t="s">
        <v>140</v>
      </c>
      <c r="O13" s="1" t="s">
        <v>141</v>
      </c>
      <c r="P13" s="1" t="s">
        <v>142</v>
      </c>
      <c r="Q13" s="1" t="s">
        <v>187</v>
      </c>
      <c r="R13" s="1" t="s">
        <v>144</v>
      </c>
      <c r="S13" s="1" t="s">
        <v>145</v>
      </c>
      <c r="T13" s="1" t="s">
        <v>146</v>
      </c>
    </row>
    <row r="14" s="1" customFormat="1" spans="1:20">
      <c r="A14" s="3">
        <v>17335648410</v>
      </c>
      <c r="B14" s="1" t="s">
        <v>185</v>
      </c>
      <c r="C14" s="1" t="s">
        <v>188</v>
      </c>
      <c r="D14" s="1" t="s">
        <v>189</v>
      </c>
      <c r="E14" s="1" t="s">
        <v>67</v>
      </c>
      <c r="F14" s="1" t="s">
        <v>133</v>
      </c>
      <c r="G14" s="1" t="s">
        <v>136</v>
      </c>
      <c r="H14" s="1" t="s">
        <v>137</v>
      </c>
      <c r="I14" s="1" t="s">
        <v>190</v>
      </c>
      <c r="J14" s="1" t="s">
        <v>139</v>
      </c>
      <c r="K14" s="1" t="s">
        <v>190</v>
      </c>
      <c r="L14" s="1" t="s">
        <v>190</v>
      </c>
      <c r="M14" s="1" t="s">
        <v>140</v>
      </c>
      <c r="N14" s="1" t="s">
        <v>140</v>
      </c>
      <c r="O14" s="1" t="s">
        <v>141</v>
      </c>
      <c r="P14" s="1" t="s">
        <v>142</v>
      </c>
      <c r="Q14" s="1" t="s">
        <v>191</v>
      </c>
      <c r="R14" s="1" t="s">
        <v>144</v>
      </c>
      <c r="S14" s="1" t="s">
        <v>145</v>
      </c>
      <c r="T14" s="1" t="s">
        <v>146</v>
      </c>
    </row>
    <row r="15" s="1" customFormat="1" spans="1:20">
      <c r="A15" s="3">
        <v>17335117511</v>
      </c>
      <c r="B15" s="1" t="s">
        <v>192</v>
      </c>
      <c r="C15" s="1" t="s">
        <v>193</v>
      </c>
      <c r="D15" s="1" t="s">
        <v>194</v>
      </c>
      <c r="E15" s="1" t="s">
        <v>63</v>
      </c>
      <c r="F15" s="1" t="s">
        <v>192</v>
      </c>
      <c r="G15" s="1" t="s">
        <v>136</v>
      </c>
      <c r="H15" s="1" t="s">
        <v>137</v>
      </c>
      <c r="I15" s="1" t="s">
        <v>195</v>
      </c>
      <c r="J15" s="1" t="s">
        <v>139</v>
      </c>
      <c r="K15" s="1" t="s">
        <v>195</v>
      </c>
      <c r="L15" s="1" t="s">
        <v>195</v>
      </c>
      <c r="M15" s="1" t="s">
        <v>140</v>
      </c>
      <c r="N15" s="1" t="s">
        <v>140</v>
      </c>
      <c r="O15" s="1" t="s">
        <v>141</v>
      </c>
      <c r="P15" s="1" t="s">
        <v>142</v>
      </c>
      <c r="Q15" s="1" t="s">
        <v>196</v>
      </c>
      <c r="R15" s="1" t="s">
        <v>144</v>
      </c>
      <c r="S15" s="1" t="s">
        <v>145</v>
      </c>
      <c r="T15" s="1" t="s">
        <v>146</v>
      </c>
    </row>
    <row r="16" s="1" customFormat="1" spans="1:20">
      <c r="A16" s="3">
        <v>17334255229</v>
      </c>
      <c r="B16" s="1" t="s">
        <v>192</v>
      </c>
      <c r="C16" s="1" t="s">
        <v>197</v>
      </c>
      <c r="D16" s="1" t="s">
        <v>198</v>
      </c>
      <c r="E16" s="1" t="s">
        <v>58</v>
      </c>
      <c r="F16" s="1" t="s">
        <v>192</v>
      </c>
      <c r="G16" s="1" t="s">
        <v>136</v>
      </c>
      <c r="H16" s="1" t="s">
        <v>137</v>
      </c>
      <c r="I16" s="1" t="s">
        <v>199</v>
      </c>
      <c r="J16" s="1" t="s">
        <v>139</v>
      </c>
      <c r="K16" s="1" t="s">
        <v>199</v>
      </c>
      <c r="L16" s="1" t="s">
        <v>199</v>
      </c>
      <c r="M16" s="1" t="s">
        <v>140</v>
      </c>
      <c r="N16" s="1" t="s">
        <v>140</v>
      </c>
      <c r="O16" s="1" t="s">
        <v>141</v>
      </c>
      <c r="P16" s="1" t="s">
        <v>142</v>
      </c>
      <c r="Q16" s="1" t="s">
        <v>200</v>
      </c>
      <c r="R16" s="1" t="s">
        <v>144</v>
      </c>
      <c r="S16" s="1" t="s">
        <v>145</v>
      </c>
      <c r="T16" s="1" t="s">
        <v>146</v>
      </c>
    </row>
    <row r="17" s="1" customFormat="1" spans="1:20">
      <c r="A17" s="3">
        <v>17327761414</v>
      </c>
      <c r="B17" s="1" t="s">
        <v>192</v>
      </c>
      <c r="C17" s="1" t="s">
        <v>201</v>
      </c>
      <c r="D17" s="1" t="s">
        <v>202</v>
      </c>
      <c r="E17" s="1" t="s">
        <v>54</v>
      </c>
      <c r="F17" s="1" t="s">
        <v>192</v>
      </c>
      <c r="G17" s="1" t="s">
        <v>136</v>
      </c>
      <c r="H17" s="1" t="s">
        <v>137</v>
      </c>
      <c r="I17" s="1" t="s">
        <v>203</v>
      </c>
      <c r="J17" s="1" t="s">
        <v>139</v>
      </c>
      <c r="K17" s="1" t="s">
        <v>203</v>
      </c>
      <c r="L17" s="1" t="s">
        <v>203</v>
      </c>
      <c r="M17" s="1" t="s">
        <v>140</v>
      </c>
      <c r="N17" s="1" t="s">
        <v>140</v>
      </c>
      <c r="O17" s="1" t="s">
        <v>141</v>
      </c>
      <c r="P17" s="1" t="s">
        <v>142</v>
      </c>
      <c r="Q17" s="1" t="s">
        <v>204</v>
      </c>
      <c r="R17" s="1" t="s">
        <v>144</v>
      </c>
      <c r="S17" s="1" t="s">
        <v>145</v>
      </c>
      <c r="T17" s="1" t="s">
        <v>146</v>
      </c>
    </row>
    <row r="18" s="1" customFormat="1" spans="1:20">
      <c r="A18" s="3">
        <v>17334090847</v>
      </c>
      <c r="B18" s="1" t="s">
        <v>192</v>
      </c>
      <c r="C18" s="1" t="s">
        <v>205</v>
      </c>
      <c r="D18" s="1" t="s">
        <v>206</v>
      </c>
      <c r="E18" s="1" t="s">
        <v>49</v>
      </c>
      <c r="F18" s="1" t="s">
        <v>133</v>
      </c>
      <c r="G18" s="1" t="s">
        <v>136</v>
      </c>
      <c r="H18" s="1" t="s">
        <v>137</v>
      </c>
      <c r="I18" s="1" t="s">
        <v>141</v>
      </c>
      <c r="J18" s="1" t="s">
        <v>139</v>
      </c>
      <c r="K18" s="1" t="s">
        <v>141</v>
      </c>
      <c r="L18" s="1" t="s">
        <v>141</v>
      </c>
      <c r="M18" s="1" t="s">
        <v>140</v>
      </c>
      <c r="N18" s="1" t="s">
        <v>140</v>
      </c>
      <c r="O18" s="1" t="s">
        <v>141</v>
      </c>
      <c r="P18" s="1" t="s">
        <v>142</v>
      </c>
      <c r="Q18" s="1" t="s">
        <v>207</v>
      </c>
      <c r="R18" s="1" t="s">
        <v>144</v>
      </c>
      <c r="S18" s="1" t="s">
        <v>145</v>
      </c>
      <c r="T18" s="1" t="s">
        <v>146</v>
      </c>
    </row>
    <row r="19" s="1" customFormat="1" spans="1:20">
      <c r="A19" s="3">
        <v>17333574603</v>
      </c>
      <c r="B19" s="1" t="s">
        <v>192</v>
      </c>
      <c r="C19" s="1" t="s">
        <v>208</v>
      </c>
      <c r="D19" s="1" t="s">
        <v>209</v>
      </c>
      <c r="E19" s="1" t="s">
        <v>45</v>
      </c>
      <c r="F19" s="1" t="s">
        <v>192</v>
      </c>
      <c r="G19" s="1" t="s">
        <v>136</v>
      </c>
      <c r="H19" s="1" t="s">
        <v>137</v>
      </c>
      <c r="I19" s="1" t="s">
        <v>210</v>
      </c>
      <c r="J19" s="1" t="s">
        <v>139</v>
      </c>
      <c r="K19" s="1" t="s">
        <v>210</v>
      </c>
      <c r="L19" s="1" t="s">
        <v>210</v>
      </c>
      <c r="M19" s="1" t="s">
        <v>140</v>
      </c>
      <c r="N19" s="1" t="s">
        <v>140</v>
      </c>
      <c r="O19" s="1" t="s">
        <v>141</v>
      </c>
      <c r="P19" s="1" t="s">
        <v>142</v>
      </c>
      <c r="Q19" s="1" t="s">
        <v>211</v>
      </c>
      <c r="R19" s="1" t="s">
        <v>144</v>
      </c>
      <c r="S19" s="1" t="s">
        <v>145</v>
      </c>
      <c r="T19" s="1" t="s">
        <v>146</v>
      </c>
    </row>
    <row r="20" s="1" customFormat="1" spans="1:20">
      <c r="A20" s="3">
        <v>17333229016</v>
      </c>
      <c r="B20" s="1" t="s">
        <v>192</v>
      </c>
      <c r="C20" s="1" t="s">
        <v>212</v>
      </c>
      <c r="D20" s="1" t="s">
        <v>213</v>
      </c>
      <c r="E20" s="1" t="s">
        <v>41</v>
      </c>
      <c r="F20" s="1" t="s">
        <v>192</v>
      </c>
      <c r="G20" s="1" t="s">
        <v>136</v>
      </c>
      <c r="H20" s="1" t="s">
        <v>137</v>
      </c>
      <c r="I20" s="1" t="s">
        <v>214</v>
      </c>
      <c r="J20" s="1" t="s">
        <v>139</v>
      </c>
      <c r="K20" s="1" t="s">
        <v>214</v>
      </c>
      <c r="L20" s="1" t="s">
        <v>214</v>
      </c>
      <c r="M20" s="1" t="s">
        <v>140</v>
      </c>
      <c r="N20" s="1" t="s">
        <v>140</v>
      </c>
      <c r="O20" s="1" t="s">
        <v>141</v>
      </c>
      <c r="P20" s="1" t="s">
        <v>142</v>
      </c>
      <c r="Q20" s="1" t="s">
        <v>215</v>
      </c>
      <c r="R20" s="1" t="s">
        <v>144</v>
      </c>
      <c r="S20" s="1" t="s">
        <v>145</v>
      </c>
      <c r="T20" s="1" t="s">
        <v>146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2022-02-17T02:03:06Z</dcterms:created>
  <dcterms:modified xsi:type="dcterms:W3CDTF">2022-02-17T02:09:02Z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9A24D8CC53D748ACBFFA501F448A858C</vt:lpwstr>
  </property>
  <property fmtid="{D5CDD505-2E9C-101B-9397-08002B2CF9AE}" pid="3" name="KSOProductBuildVer">
    <vt:lpwstr>2052-11.1.0.11294</vt:lpwstr>
  </property>
</Properties>
</file>