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<sst xmlns="http://schemas.openxmlformats.org/spreadsheetml/2006/main" count="685" uniqueCount="301">
  <si>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</si>
  <si>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</si>
  <si>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</si>
  <si>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</si>
  <si>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</si>
  <si>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</si>
  <si>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</si>
  <si>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</si>
  <si>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</si>
  <si>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</si>
  <si>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</si>
  <si>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</si>
  <si>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</si>
  <si>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</si>
  <si>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</si>
  <si>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</si>
  <si>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</si>
  <si>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</si>
  <si>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</si>
  <si>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</si>
  <si>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</si>
  <si>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</si>
  <si>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</si>
  <si>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</si>
  <si>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</si>
  <si>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16486110416	</t>
  </si>
  <si>
    <t>Ctrip</t>
  </si>
  <si>
    <t>正常</t>
  </si>
  <si>
    <t>[布达佩斯]布达佩斯大陆酒店(Continental Hotel Budapest)(37228790)</t>
  </si>
  <si>
    <t>双人床房&lt;不退款&gt;&lt;2人入住&gt;</t>
  </si>
  <si>
    <t>USD</t>
  </si>
  <si>
    <t>OBrien/Dylan</t>
  </si>
  <si>
    <t>CA5326220217USD</t>
  </si>
  <si>
    <t>未提现</t>
  </si>
  <si>
    <t>携程开票</t>
  </si>
  <si>
    <t xml:space="preserve">2273824	</t>
  </si>
  <si>
    <t xml:space="preserve">	</t>
  </si>
  <si>
    <t xml:space="preserve">16737611589	</t>
  </si>
  <si>
    <t>[新奥尔良]波旁奥尔良酒店(Bourbon Orleans Hotel)(37221662)</t>
  </si>
  <si>
    <t>标准房, 1 张大床&lt;不退款&gt;&lt;2人入住&gt;</t>
  </si>
  <si>
    <t>Blair/Jake</t>
  </si>
  <si>
    <t xml:space="preserve">2288985	</t>
  </si>
  <si>
    <t xml:space="preserve">137185797	</t>
  </si>
  <si>
    <t xml:space="preserve">17064692440	</t>
  </si>
  <si>
    <t>[拉斯维加斯]拉斯维加斯金砖酒店(Golden Nugget Las Vegas)(37202473)</t>
  </si>
  <si>
    <t>入住时指定房型&lt;不退款&gt;&lt;2人入住&gt;</t>
  </si>
  <si>
    <t>Felix/Robert,Cornejo-Felix/Christina</t>
  </si>
  <si>
    <t xml:space="preserve">17150212252	</t>
  </si>
  <si>
    <t>[温哥华]温哥华帕克JW 万豪酒店(JW Marriott Parq Vancouver)(37197542)</t>
  </si>
  <si>
    <t>水景特大床房&lt;不退款&gt;&lt;2人入住&gt;</t>
  </si>
  <si>
    <t>Mehat/Karenveer</t>
  </si>
  <si>
    <t xml:space="preserve">2381176	</t>
  </si>
  <si>
    <t xml:space="preserve">95074498	</t>
  </si>
  <si>
    <t xml:space="preserve">17200714706	</t>
  </si>
  <si>
    <t>[迈阿密戴德县]迈阿密机场蓝色泻湖希尔顿酒店(Hilton Miami Airport Blue Lagoon)(37198267)</t>
  </si>
  <si>
    <t>两张双人床房&lt;不退款&gt;&lt;2人入住&gt;</t>
  </si>
  <si>
    <t>Smith/Sherona kay,MALCOLM/DESEAN</t>
  </si>
  <si>
    <t xml:space="preserve">2400877	</t>
  </si>
  <si>
    <t xml:space="preserve">17219238188	</t>
  </si>
  <si>
    <t>[新加坡]新加坡辉盛凯贝丽酒店服务公寓 (Staycation Approved)(Capri by Fraser Changi City Singapore (Staycation Approved))(37196345)</t>
  </si>
  <si>
    <t>高级一室房&lt;不退款&gt;&lt;2人入住&gt;</t>
  </si>
  <si>
    <t>Tan/Yu Heng</t>
  </si>
  <si>
    <t xml:space="preserve">2406818	</t>
  </si>
  <si>
    <t xml:space="preserve">17221686415	</t>
  </si>
  <si>
    <t>[布拉克潘]嘉年华城道路旅馆(Road Lodge Carnival City)(39623317)</t>
  </si>
  <si>
    <t>双人房&lt;不退款&gt;&lt;2人入住&gt;</t>
  </si>
  <si>
    <t>Mkhwanazi/Lindokuhle</t>
  </si>
  <si>
    <t xml:space="preserve">2407479	</t>
  </si>
  <si>
    <t xml:space="preserve">17235456498	</t>
  </si>
  <si>
    <t>[新加坡]新加坡市中豪亚酒店 (Staycation Approved)(Oasia Hotel Downtown, Singapore by Far East Hospitality  (Staycation Approved))(37197434)</t>
  </si>
  <si>
    <t>高级房&lt;不退款&gt;&lt;2人入住&gt;</t>
  </si>
  <si>
    <t>YE/PEILIN,FAN/YAO TIAN</t>
  </si>
  <si>
    <t xml:space="preserve">2409118	</t>
  </si>
  <si>
    <t xml:space="preserve">17279574276	</t>
  </si>
  <si>
    <t>[罗马]祖恩酒店(Hotel Zone)(39037744)</t>
  </si>
  <si>
    <t>Malila/Christophe</t>
  </si>
  <si>
    <t xml:space="preserve">2412741	</t>
  </si>
  <si>
    <t xml:space="preserve">38624	</t>
  </si>
  <si>
    <t xml:space="preserve">17279586238	</t>
  </si>
  <si>
    <t>[巴黎]自由酒店(Hotel Liberty)(39624550)</t>
  </si>
  <si>
    <t>双床房&lt;不退款&gt;&lt;2人入住&gt;</t>
  </si>
  <si>
    <t>bosnjak/nicolas</t>
  </si>
  <si>
    <t xml:space="preserve">2412742	</t>
  </si>
  <si>
    <t xml:space="preserve">1421193	</t>
  </si>
  <si>
    <t xml:space="preserve">17298103464	</t>
  </si>
  <si>
    <t>[首尔]首尔麻浦格莱德酒店(Glad Hotel Mapo)(37196108)</t>
  </si>
  <si>
    <t>豪华大床房&lt;不退款&gt;&lt;2人入住&gt;</t>
  </si>
  <si>
    <t>KRAPF/FLORIAN</t>
  </si>
  <si>
    <t xml:space="preserve">2414065	</t>
  </si>
  <si>
    <t xml:space="preserve">1890305846	</t>
  </si>
  <si>
    <t xml:space="preserve">17302657859	</t>
  </si>
  <si>
    <t>[萨拉戈萨]阿拉贡国王费尔南多二世水疗酒店(Eurostars Rey Fernando)(47469290)</t>
  </si>
  <si>
    <t>Rodriguez/Jose Gonzalo</t>
  </si>
  <si>
    <t xml:space="preserve">2414129	</t>
  </si>
  <si>
    <t xml:space="preserve">17311638915	</t>
  </si>
  <si>
    <t>[西归浦市]菲斯特 70号酒店(The First70 Hotel)(46896127)</t>
  </si>
  <si>
    <t>高级双人房&lt;不退款&gt;&lt;2人入住&gt;</t>
  </si>
  <si>
    <t>KIM/HYE JOO</t>
  </si>
  <si>
    <t xml:space="preserve">2415051	</t>
  </si>
  <si>
    <t xml:space="preserve">22190365	</t>
  </si>
  <si>
    <t xml:space="preserve">17329505520	</t>
  </si>
  <si>
    <t>[沃思堡]艾什顿酒店(The Ashton Hotel)(39974664)</t>
  </si>
  <si>
    <t>签名室&lt;不退款&gt;&lt;2人入住&gt;</t>
  </si>
  <si>
    <t>Dixon/Barry</t>
  </si>
  <si>
    <t xml:space="preserve">68047SC026160	</t>
  </si>
  <si>
    <t xml:space="preserve">17333874071	</t>
  </si>
  <si>
    <t>[旺阿努伊]奥提汽车旅馆(Aotea Motor Lodge)(39607425)</t>
  </si>
  <si>
    <t>豪华工作室&lt;不退款&gt;&lt;2人入住&gt;</t>
  </si>
  <si>
    <t>Crilley/Sue</t>
  </si>
  <si>
    <t xml:space="preserve">2417487	</t>
  </si>
  <si>
    <t xml:space="preserve">48389	</t>
  </si>
  <si>
    <t xml:space="preserve">17334736293	</t>
  </si>
  <si>
    <t>[曼谷]曼谷红星球苏拉翁酒店(Sha Extra Plus)(Red Planet Bangkok Surawong (Sha Extra Plus))(37046497)</t>
  </si>
  <si>
    <t>标准双人房&lt;不退款&gt;&lt;2人入住&gt;</t>
  </si>
  <si>
    <t>YAP/YUNHEan</t>
  </si>
  <si>
    <t xml:space="preserve">2417604	</t>
  </si>
  <si>
    <t>取消</t>
  </si>
  <si>
    <t xml:space="preserve">17337601846	</t>
  </si>
  <si>
    <t>[清迈]清迈R2酒店(R2 Hotel Chiangmai)(44811282)</t>
  </si>
  <si>
    <t>高级双人床房&lt;不退款&gt;&lt;2人入住&gt;</t>
  </si>
  <si>
    <t>Yaemphlaitha/Metasit</t>
  </si>
  <si>
    <t xml:space="preserve">17344644472	</t>
  </si>
  <si>
    <t>[南雅加达]雅加达古德里奇套房 - 波托福里欧艺术酒店(Goodrich Suites Jakarta, Artotel Portfolio)(39658354)</t>
  </si>
  <si>
    <t>套房&lt;不退款&gt;&lt;2人入住&gt;</t>
  </si>
  <si>
    <t>WIDODO/YOSUA KEVIN</t>
  </si>
  <si>
    <t xml:space="preserve">17346095225	</t>
  </si>
  <si>
    <t>[瓦龙]基里亚德格勒诺布尔瓦隆查尔特斯森塔拉普酒店(Kyriad Grenoble-Voiron Chartreuse-Centr'Alp)(46578852)</t>
  </si>
  <si>
    <t>大床房&lt;早餐&gt;&lt;不退款&gt;&lt;2人入住&gt;</t>
  </si>
  <si>
    <t>MARECHAL/CLAUDE</t>
  </si>
  <si>
    <t xml:space="preserve">2418539	</t>
  </si>
  <si>
    <t xml:space="preserve">33346UC000385	</t>
  </si>
  <si>
    <t xml:space="preserve">17351883043	</t>
  </si>
  <si>
    <t>[哈特福]首都酒店 - 阿桑德连锁酒店(The Capitol Hotel, Ascend Hotel Collection)(44700432)</t>
  </si>
  <si>
    <t>标准房两张双人床&lt;早餐&gt;&lt;不退款&gt;&lt;2人入住&gt;</t>
  </si>
  <si>
    <t>Shand/Tracy</t>
  </si>
  <si>
    <t xml:space="preserve">67017578	</t>
  </si>
  <si>
    <t>，</t>
  </si>
  <si>
    <t>A220217101614481</t>
  </si>
  <si>
    <t>USD / HKD 当前参考汇率: 7.80112</t>
  </si>
  <si>
    <t>总计：6590 USD/
51409.38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</si>
  <si>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</si>
  <si>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</si>
  <si>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</si>
  <si>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</si>
  <si>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</si>
  <si>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</si>
  <si>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</si>
  <si>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</si>
  <si>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</si>
  <si>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</si>
  <si>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</si>
  <si>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</si>
  <si>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</si>
  <si>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</si>
  <si>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</si>
  <si>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</si>
  <si>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</si>
  <si>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2022-02-13</t>
  </si>
  <si>
    <t>2418741</t>
  </si>
  <si>
    <t>红屋顶客栈+哈特福德市中心</t>
  </si>
  <si>
    <t>Shand Tracy</t>
  </si>
  <si>
    <t>2022-02-14</t>
  </si>
  <si>
    <t>退房日周结</t>
  </si>
  <si>
    <t>585.85</t>
  </si>
  <si>
    <t>92.00</t>
  </si>
  <si>
    <t>0</t>
  </si>
  <si>
    <t>0.00</t>
  </si>
  <si>
    <t>携程盛景国际直连</t>
  </si>
  <si>
    <t>2022-02-13 16:32:54</t>
  </si>
  <si>
    <t>否</t>
  </si>
  <si>
    <t>汇智国际旅游发展有限公司</t>
  </si>
  <si>
    <t>直连</t>
  </si>
  <si>
    <t>2418539</t>
  </si>
  <si>
    <t>基里亚德格勒诺布尔瓦隆查尔特斯森塔拉普酒店</t>
  </si>
  <si>
    <t>MARECHAL CLAUDE</t>
  </si>
  <si>
    <t>942.45</t>
  </si>
  <si>
    <t>148.00</t>
  </si>
  <si>
    <t>2022-02-13 05:25:58</t>
  </si>
  <si>
    <t>2022-02-12</t>
  </si>
  <si>
    <t>2418399</t>
  </si>
  <si>
    <t>雅加达古德里奇套房酒店</t>
  </si>
  <si>
    <t>WIDODO YOSUA KEVIN</t>
  </si>
  <si>
    <t>305.66</t>
  </si>
  <si>
    <t>48.00</t>
  </si>
  <si>
    <t>2022-02-12 19:55:51</t>
  </si>
  <si>
    <t>2022-02-11</t>
  </si>
  <si>
    <t>2418014</t>
  </si>
  <si>
    <t>清迈R2酒店</t>
  </si>
  <si>
    <t>Yaemphlaitha Metasit</t>
  </si>
  <si>
    <t>254.72</t>
  </si>
  <si>
    <t>40.00</t>
  </si>
  <si>
    <t>2022-02-11 23:49:06</t>
  </si>
  <si>
    <t>2417487</t>
  </si>
  <si>
    <t>奥提汽车旅馆</t>
  </si>
  <si>
    <t>Crilley Sue</t>
  </si>
  <si>
    <t>770.52</t>
  </si>
  <si>
    <t>121.00</t>
  </si>
  <si>
    <t>2022-02-11 10:19:10</t>
  </si>
  <si>
    <t>2417378</t>
  </si>
  <si>
    <t>艾什顿酒店</t>
  </si>
  <si>
    <t>Dixon Barry</t>
  </si>
  <si>
    <t>815.09</t>
  </si>
  <si>
    <t>128.00</t>
  </si>
  <si>
    <t>2022-02-11 03:41:09</t>
  </si>
  <si>
    <t>2022-02-08</t>
  </si>
  <si>
    <t>2415051</t>
  </si>
  <si>
    <t>菲斯特 70号酒店</t>
  </si>
  <si>
    <t>KIM HYE JOO</t>
  </si>
  <si>
    <t>465.26</t>
  </si>
  <si>
    <t>73.00</t>
  </si>
  <si>
    <t>2022-02-08 18:16:53</t>
  </si>
  <si>
    <t>2022-02-07</t>
  </si>
  <si>
    <t>2414129</t>
  </si>
  <si>
    <t>阿拉贡国王费尔南多二世水疗酒店</t>
  </si>
  <si>
    <t>Rodriguez Jose Gonzalo</t>
  </si>
  <si>
    <t>446.14</t>
  </si>
  <si>
    <t>70.00</t>
  </si>
  <si>
    <t>2022-02-07 04:30:04</t>
  </si>
  <si>
    <t>2022-02-06</t>
  </si>
  <si>
    <t>2414065</t>
  </si>
  <si>
    <t>首尔麻浦格莱德酒店</t>
  </si>
  <si>
    <t>KRAPF FLORIAN</t>
  </si>
  <si>
    <t>433.39</t>
  </si>
  <si>
    <t>68.00</t>
  </si>
  <si>
    <t>2022-02-06 22:24:42</t>
  </si>
  <si>
    <t>2022-02-04</t>
  </si>
  <si>
    <t>2412742</t>
  </si>
  <si>
    <t>自由酒店</t>
  </si>
  <si>
    <t>bosnjak nicolas</t>
  </si>
  <si>
    <t>790.30</t>
  </si>
  <si>
    <t>124.00</t>
  </si>
  <si>
    <t>2022-02-04 04:07:07</t>
  </si>
  <si>
    <t>2412741</t>
  </si>
  <si>
    <t>祖恩酒店</t>
  </si>
  <si>
    <t>Malila Christophe</t>
  </si>
  <si>
    <t>943.26</t>
  </si>
  <si>
    <t>2022-02-04 03:27:13</t>
  </si>
  <si>
    <t>2022-01-26</t>
  </si>
  <si>
    <t>2409118</t>
  </si>
  <si>
    <t>新加坡市中豪亚酒店 (Staycation Approved)</t>
  </si>
  <si>
    <t>YE PEILIN,FAN YAO TIAN</t>
  </si>
  <si>
    <t>866.78</t>
  </si>
  <si>
    <t>136.00</t>
  </si>
  <si>
    <t>2022-01-26 00:02:32</t>
  </si>
  <si>
    <t>2022-01-23</t>
  </si>
  <si>
    <t>2407479</t>
  </si>
  <si>
    <t>嘉年华城路边小屋</t>
  </si>
  <si>
    <t>Mkhwanazi Lindokuhle</t>
  </si>
  <si>
    <t>325.04</t>
  </si>
  <si>
    <t>51.00</t>
  </si>
  <si>
    <t>2022-01-23 21:56:15</t>
  </si>
  <si>
    <t>2406818</t>
  </si>
  <si>
    <t>新加坡凯贝丽酒店式服务公寓</t>
  </si>
  <si>
    <t>Tan Yu Heng</t>
  </si>
  <si>
    <t>758.43</t>
  </si>
  <si>
    <t>119.00</t>
  </si>
  <si>
    <t>2022-01-23 03:49:50</t>
  </si>
  <si>
    <t>2022-01-19</t>
  </si>
  <si>
    <t>2400877</t>
  </si>
  <si>
    <t>迈阿密机场蓝色泻湖希尔顿酒店</t>
  </si>
  <si>
    <t>Smith Sherona kay,MALCOLM DESEAN</t>
  </si>
  <si>
    <t>3977.00</t>
  </si>
  <si>
    <t>624.00</t>
  </si>
  <si>
    <t>2022-01-19 19:32:48</t>
  </si>
  <si>
    <t>2022-01-10</t>
  </si>
  <si>
    <t>2381176</t>
  </si>
  <si>
    <t>温哥华帕克 JW 万豪酒店</t>
  </si>
  <si>
    <t>Mehat Karenveer</t>
  </si>
  <si>
    <t>1508.28</t>
  </si>
  <si>
    <t>236.00</t>
  </si>
  <si>
    <t>2022-01-10 02:53:17</t>
  </si>
  <si>
    <t>2021-12-28</t>
  </si>
  <si>
    <t>2359582</t>
  </si>
  <si>
    <t>金砖酒店&amp;赌场</t>
  </si>
  <si>
    <t>Felix Robert,Cornejo-Felix Christina</t>
  </si>
  <si>
    <t>1711.45</t>
  </si>
  <si>
    <t>268.00</t>
  </si>
  <si>
    <t>2021-12-28 02:07:17</t>
  </si>
  <si>
    <t>2021-11-04</t>
  </si>
  <si>
    <t>2288985</t>
  </si>
  <si>
    <t>波旁奥尔良酒店</t>
  </si>
  <si>
    <t>Blair Jake</t>
  </si>
  <si>
    <t>2022-02-10</t>
  </si>
  <si>
    <t>24755.91</t>
  </si>
  <si>
    <t>3856.00</t>
  </si>
  <si>
    <t>2021-11-04 09:38:57</t>
  </si>
  <si>
    <t>2021-10-06</t>
  </si>
  <si>
    <t>2273824</t>
  </si>
  <si>
    <t>布达佩斯大陆酒店</t>
  </si>
  <si>
    <t>OBrien Dylan</t>
  </si>
  <si>
    <t>1551.17</t>
  </si>
  <si>
    <t>240.00</t>
  </si>
  <si>
    <t>2021-10-06 22:56:16</t>
  </si>
  <si>
    <t>2021-04-08</t>
  </si>
  <si>
    <t>2054771</t>
  </si>
  <si>
    <t>皮皮岛海滩度假酒店</t>
  </si>
  <si>
    <t>m d Tversland Mona,m d Tversland Mona</t>
  </si>
  <si>
    <t>2022-02-09</t>
  </si>
  <si>
    <t>2262.30</t>
  </si>
  <si>
    <t>345.00</t>
  </si>
  <si>
    <t>2021-04-08 02:21:44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</si>
</sst>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21" borderId="4" applyNumberFormat="0" applyAlignment="0" applyProtection="0">
      <alignment vertical="center"/>
    </xf>
    <xf numFmtId="0" fontId="18" fillId="21" borderId="3" applyNumberFormat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44603</v>
      </c>
      <c r="G2" s="6">
        <v>44606</v>
      </c>
      <c r="H2" s="4">
        <v>1</v>
      </c>
      <c r="I2" s="4">
        <v>3</v>
      </c>
      <c r="J2" s="4">
        <v>3</v>
      </c>
      <c r="K2" s="4" t="s">
        <v>30</v>
      </c>
      <c r="L2" s="4">
        <v>240</v>
      </c>
      <c r="M2" s="4">
        <v>240</v>
      </c>
      <c r="N2" s="4" t="s">
        <v>31</v>
      </c>
      <c r="O2" s="4" t="s">
        <v>32</v>
      </c>
      <c r="P2" s="4" t="s">
        <v>33</v>
      </c>
      <c r="Q2" s="4">
        <v>0</v>
      </c>
      <c r="R2" s="7">
        <v>44475</v>
      </c>
      <c r="S2" s="6">
        <v>44609</v>
      </c>
      <c r="T2" s="4" t="s">
        <v>34</v>
      </c>
      <c r="U2" s="4">
        <v>240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8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44602</v>
      </c>
      <c r="G3" s="6">
        <v>44606</v>
      </c>
      <c r="H3" s="4">
        <v>4</v>
      </c>
      <c r="I3" s="4">
        <v>4</v>
      </c>
      <c r="J3" s="4">
        <v>16</v>
      </c>
      <c r="K3" s="4" t="s">
        <v>30</v>
      </c>
      <c r="L3" s="4">
        <v>3856</v>
      </c>
      <c r="M3" s="4">
        <v>3856</v>
      </c>
      <c r="N3" s="4" t="s">
        <v>40</v>
      </c>
      <c r="O3" s="4" t="s">
        <v>32</v>
      </c>
      <c r="P3" s="4" t="s">
        <v>33</v>
      </c>
      <c r="Q3" s="4">
        <v>0</v>
      </c>
      <c r="R3" s="7">
        <v>44504</v>
      </c>
      <c r="S3" s="6">
        <v>44609</v>
      </c>
      <c r="T3" s="4" t="s">
        <v>34</v>
      </c>
      <c r="U3" s="4">
        <v>3856</v>
      </c>
      <c r="V3" s="4">
        <v>0</v>
      </c>
      <c r="W3" s="4">
        <v>0</v>
      </c>
      <c r="X3" s="4" t="s">
        <v>41</v>
      </c>
      <c r="Y3" s="4">
        <v>137185796</v>
      </c>
      <c r="Z3" s="4">
        <v>137185803</v>
      </c>
      <c r="AA3" s="4">
        <v>137185802</v>
      </c>
      <c r="AB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44604</v>
      </c>
      <c r="G4" s="6">
        <v>44606</v>
      </c>
      <c r="H4" s="4">
        <v>1</v>
      </c>
      <c r="I4" s="4">
        <v>2</v>
      </c>
      <c r="J4" s="4">
        <v>2</v>
      </c>
      <c r="K4" s="4" t="s">
        <v>30</v>
      </c>
      <c r="L4" s="4">
        <v>268</v>
      </c>
      <c r="M4" s="4">
        <v>268</v>
      </c>
      <c r="N4" s="4" t="s">
        <v>46</v>
      </c>
      <c r="O4" s="4" t="s">
        <v>32</v>
      </c>
      <c r="P4" s="4" t="s">
        <v>33</v>
      </c>
      <c r="Q4" s="4">
        <v>0</v>
      </c>
      <c r="R4" s="7">
        <v>44558</v>
      </c>
      <c r="S4" s="6">
        <v>44609</v>
      </c>
      <c r="T4" s="4" t="s">
        <v>34</v>
      </c>
      <c r="U4" s="4">
        <v>268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44605</v>
      </c>
      <c r="G5" s="6">
        <v>44606</v>
      </c>
      <c r="H5" s="4">
        <v>1</v>
      </c>
      <c r="I5" s="4">
        <v>1</v>
      </c>
      <c r="J5" s="4">
        <v>1</v>
      </c>
      <c r="K5" s="4" t="s">
        <v>30</v>
      </c>
      <c r="L5" s="4">
        <v>236</v>
      </c>
      <c r="M5" s="4">
        <v>236</v>
      </c>
      <c r="N5" s="4" t="s">
        <v>50</v>
      </c>
      <c r="O5" s="4" t="s">
        <v>32</v>
      </c>
      <c r="P5" s="4" t="s">
        <v>33</v>
      </c>
      <c r="Q5" s="4">
        <v>0</v>
      </c>
      <c r="R5" s="7">
        <v>44571</v>
      </c>
      <c r="S5" s="6">
        <v>44609</v>
      </c>
      <c r="T5" s="4" t="s">
        <v>34</v>
      </c>
      <c r="U5" s="4">
        <v>236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44603</v>
      </c>
      <c r="G6" s="6">
        <v>44606</v>
      </c>
      <c r="H6" s="4">
        <v>1</v>
      </c>
      <c r="I6" s="4">
        <v>3</v>
      </c>
      <c r="J6" s="4">
        <v>3</v>
      </c>
      <c r="K6" s="4" t="s">
        <v>30</v>
      </c>
      <c r="L6" s="4">
        <v>624</v>
      </c>
      <c r="M6" s="4">
        <v>624</v>
      </c>
      <c r="N6" s="4" t="s">
        <v>56</v>
      </c>
      <c r="O6" s="4" t="s">
        <v>32</v>
      </c>
      <c r="P6" s="4" t="s">
        <v>33</v>
      </c>
      <c r="Q6" s="4">
        <v>0</v>
      </c>
      <c r="R6" s="7">
        <v>44580</v>
      </c>
      <c r="S6" s="6">
        <v>44609</v>
      </c>
      <c r="T6" s="4" t="s">
        <v>34</v>
      </c>
      <c r="U6" s="4">
        <v>624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44605</v>
      </c>
      <c r="G7" s="6">
        <v>44606</v>
      </c>
      <c r="H7" s="4">
        <v>1</v>
      </c>
      <c r="I7" s="4">
        <v>1</v>
      </c>
      <c r="J7" s="4">
        <v>1</v>
      </c>
      <c r="K7" s="4" t="s">
        <v>30</v>
      </c>
      <c r="L7" s="4">
        <v>119</v>
      </c>
      <c r="M7" s="4">
        <v>119</v>
      </c>
      <c r="N7" s="4" t="s">
        <v>61</v>
      </c>
      <c r="O7" s="4" t="s">
        <v>32</v>
      </c>
      <c r="P7" s="4" t="s">
        <v>33</v>
      </c>
      <c r="Q7" s="4">
        <v>0</v>
      </c>
      <c r="R7" s="7">
        <v>44584</v>
      </c>
      <c r="S7" s="6">
        <v>44609</v>
      </c>
      <c r="T7" s="4" t="s">
        <v>34</v>
      </c>
      <c r="U7" s="4">
        <v>119</v>
      </c>
      <c r="V7" s="4">
        <v>0</v>
      </c>
      <c r="W7" s="4">
        <v>0</v>
      </c>
      <c r="X7" s="4" t="s">
        <v>62</v>
      </c>
      <c r="Y7" s="4" t="s">
        <v>36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44605</v>
      </c>
      <c r="G8" s="6">
        <v>44606</v>
      </c>
      <c r="H8" s="4">
        <v>1</v>
      </c>
      <c r="I8" s="4">
        <v>1</v>
      </c>
      <c r="J8" s="4">
        <v>1</v>
      </c>
      <c r="K8" s="4" t="s">
        <v>30</v>
      </c>
      <c r="L8" s="4">
        <v>51</v>
      </c>
      <c r="M8" s="4">
        <v>51</v>
      </c>
      <c r="N8" s="4" t="s">
        <v>66</v>
      </c>
      <c r="O8" s="4" t="s">
        <v>32</v>
      </c>
      <c r="P8" s="4" t="s">
        <v>33</v>
      </c>
      <c r="Q8" s="4">
        <v>0</v>
      </c>
      <c r="R8" s="7">
        <v>44584</v>
      </c>
      <c r="S8" s="6">
        <v>44609</v>
      </c>
      <c r="T8" s="4" t="s">
        <v>34</v>
      </c>
      <c r="U8" s="4">
        <v>51</v>
      </c>
      <c r="V8" s="4">
        <v>0</v>
      </c>
      <c r="W8" s="4">
        <v>0</v>
      </c>
      <c r="X8" s="4" t="s">
        <v>67</v>
      </c>
      <c r="Y8" s="4" t="s">
        <v>36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44605</v>
      </c>
      <c r="G9" s="6">
        <v>44606</v>
      </c>
      <c r="H9" s="4">
        <v>1</v>
      </c>
      <c r="I9" s="4">
        <v>1</v>
      </c>
      <c r="J9" s="4">
        <v>1</v>
      </c>
      <c r="K9" s="4" t="s">
        <v>30</v>
      </c>
      <c r="L9" s="4">
        <v>136</v>
      </c>
      <c r="M9" s="4">
        <v>136</v>
      </c>
      <c r="N9" s="4" t="s">
        <v>71</v>
      </c>
      <c r="O9" s="4" t="s">
        <v>32</v>
      </c>
      <c r="P9" s="4" t="s">
        <v>33</v>
      </c>
      <c r="Q9" s="4">
        <v>0</v>
      </c>
      <c r="R9" s="7">
        <v>44587</v>
      </c>
      <c r="S9" s="6">
        <v>44609</v>
      </c>
      <c r="T9" s="4" t="s">
        <v>34</v>
      </c>
      <c r="U9" s="4">
        <v>136</v>
      </c>
      <c r="V9" s="4">
        <v>0</v>
      </c>
      <c r="W9" s="4">
        <v>0</v>
      </c>
      <c r="X9" s="4" t="s">
        <v>72</v>
      </c>
      <c r="Y9" s="4" t="s">
        <v>36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70</v>
      </c>
      <c r="F10" s="6">
        <v>44604</v>
      </c>
      <c r="G10" s="6">
        <v>44606</v>
      </c>
      <c r="H10" s="4">
        <v>1</v>
      </c>
      <c r="I10" s="4">
        <v>2</v>
      </c>
      <c r="J10" s="4">
        <v>2</v>
      </c>
      <c r="K10" s="4" t="s">
        <v>30</v>
      </c>
      <c r="L10" s="4">
        <v>148</v>
      </c>
      <c r="M10" s="4">
        <v>148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44596</v>
      </c>
      <c r="S10" s="6">
        <v>44609</v>
      </c>
      <c r="T10" s="4" t="s">
        <v>34</v>
      </c>
      <c r="U10" s="4">
        <v>148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44604</v>
      </c>
      <c r="G11" s="6">
        <v>44606</v>
      </c>
      <c r="H11" s="4">
        <v>1</v>
      </c>
      <c r="I11" s="4">
        <v>2</v>
      </c>
      <c r="J11" s="4">
        <v>2</v>
      </c>
      <c r="K11" s="4" t="s">
        <v>30</v>
      </c>
      <c r="L11" s="4">
        <v>124</v>
      </c>
      <c r="M11" s="4">
        <v>124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44596</v>
      </c>
      <c r="S11" s="6">
        <v>44609</v>
      </c>
      <c r="T11" s="4" t="s">
        <v>34</v>
      </c>
      <c r="U11" s="4">
        <v>124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44605</v>
      </c>
      <c r="G12" s="6">
        <v>44606</v>
      </c>
      <c r="H12" s="4">
        <v>1</v>
      </c>
      <c r="I12" s="4">
        <v>1</v>
      </c>
      <c r="J12" s="4">
        <v>1</v>
      </c>
      <c r="K12" s="4" t="s">
        <v>30</v>
      </c>
      <c r="L12" s="4">
        <v>68</v>
      </c>
      <c r="M12" s="4">
        <v>68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44598</v>
      </c>
      <c r="S12" s="6">
        <v>44609</v>
      </c>
      <c r="T12" s="4" t="s">
        <v>34</v>
      </c>
      <c r="U12" s="4">
        <v>68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29</v>
      </c>
      <c r="F13" s="6">
        <v>44605</v>
      </c>
      <c r="G13" s="6">
        <v>44606</v>
      </c>
      <c r="H13" s="4">
        <v>1</v>
      </c>
      <c r="I13" s="4">
        <v>1</v>
      </c>
      <c r="J13" s="4">
        <v>1</v>
      </c>
      <c r="K13" s="4" t="s">
        <v>30</v>
      </c>
      <c r="L13" s="4">
        <v>70</v>
      </c>
      <c r="M13" s="4">
        <v>70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44599</v>
      </c>
      <c r="S13" s="6">
        <v>44609</v>
      </c>
      <c r="T13" s="4" t="s">
        <v>34</v>
      </c>
      <c r="U13" s="4">
        <v>70</v>
      </c>
      <c r="V13" s="4">
        <v>0</v>
      </c>
      <c r="W13" s="4">
        <v>0</v>
      </c>
      <c r="X13" s="4" t="s">
        <v>93</v>
      </c>
      <c r="Y13" s="4" t="s">
        <v>36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44605</v>
      </c>
      <c r="G14" s="6">
        <v>44606</v>
      </c>
      <c r="H14" s="4">
        <v>1</v>
      </c>
      <c r="I14" s="4">
        <v>1</v>
      </c>
      <c r="J14" s="4">
        <v>1</v>
      </c>
      <c r="K14" s="4" t="s">
        <v>30</v>
      </c>
      <c r="L14" s="4">
        <v>73</v>
      </c>
      <c r="M14" s="4">
        <v>73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44600</v>
      </c>
      <c r="S14" s="6">
        <v>44609</v>
      </c>
      <c r="T14" s="4" t="s">
        <v>34</v>
      </c>
      <c r="U14" s="4">
        <v>73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44605</v>
      </c>
      <c r="G15" s="6">
        <v>44606</v>
      </c>
      <c r="H15" s="4">
        <v>1</v>
      </c>
      <c r="I15" s="4">
        <v>1</v>
      </c>
      <c r="J15" s="4">
        <v>1</v>
      </c>
      <c r="K15" s="4" t="s">
        <v>30</v>
      </c>
      <c r="L15" s="4">
        <v>128</v>
      </c>
      <c r="M15" s="4">
        <v>128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44603</v>
      </c>
      <c r="S15" s="6">
        <v>44609</v>
      </c>
      <c r="T15" s="4" t="s">
        <v>34</v>
      </c>
      <c r="U15" s="4">
        <v>128</v>
      </c>
      <c r="V15" s="4">
        <v>0</v>
      </c>
      <c r="W15" s="4">
        <v>0</v>
      </c>
      <c r="X15" s="4" t="s">
        <v>36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44605</v>
      </c>
      <c r="G16" s="6">
        <v>44606</v>
      </c>
      <c r="H16" s="4">
        <v>1</v>
      </c>
      <c r="I16" s="4">
        <v>1</v>
      </c>
      <c r="J16" s="4">
        <v>1</v>
      </c>
      <c r="K16" s="4" t="s">
        <v>30</v>
      </c>
      <c r="L16" s="4">
        <v>121</v>
      </c>
      <c r="M16" s="4">
        <v>121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44603</v>
      </c>
      <c r="S16" s="6">
        <v>44609</v>
      </c>
      <c r="T16" s="4" t="s">
        <v>34</v>
      </c>
      <c r="U16" s="4">
        <v>121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44603</v>
      </c>
      <c r="G17" s="6">
        <v>44606</v>
      </c>
      <c r="H17" s="4">
        <v>1</v>
      </c>
      <c r="I17" s="4">
        <v>3</v>
      </c>
      <c r="J17" s="4">
        <v>3</v>
      </c>
      <c r="K17" s="4" t="s">
        <v>30</v>
      </c>
      <c r="L17" s="4">
        <v>62</v>
      </c>
      <c r="M17" s="4">
        <v>62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44603</v>
      </c>
      <c r="S17" s="6">
        <v>44609</v>
      </c>
      <c r="T17" s="4" t="s">
        <v>34</v>
      </c>
      <c r="U17" s="4">
        <v>62</v>
      </c>
      <c r="V17" s="4">
        <v>0</v>
      </c>
      <c r="W17" s="4">
        <v>0</v>
      </c>
      <c r="X17" s="4" t="s">
        <v>115</v>
      </c>
      <c r="Y17" s="4" t="s">
        <v>36</v>
      </c>
    </row>
    <row r="18" s="4" customFormat="1" spans="1:25">
      <c r="A18" s="4" t="s">
        <v>111</v>
      </c>
      <c r="B18" s="4" t="s">
        <v>26</v>
      </c>
      <c r="C18" s="4" t="s">
        <v>116</v>
      </c>
      <c r="D18" s="4" t="s">
        <v>112</v>
      </c>
      <c r="E18" s="4" t="s">
        <v>113</v>
      </c>
      <c r="F18" s="6">
        <v>44603</v>
      </c>
      <c r="G18" s="6">
        <v>44606</v>
      </c>
      <c r="H18" s="4">
        <v>1</v>
      </c>
      <c r="I18" s="4">
        <v>3</v>
      </c>
      <c r="J18" s="4">
        <v>3</v>
      </c>
      <c r="K18" s="4" t="s">
        <v>30</v>
      </c>
      <c r="L18" s="4">
        <v>-62</v>
      </c>
      <c r="M18" s="4">
        <v>-62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44603</v>
      </c>
      <c r="S18" s="6">
        <v>44609</v>
      </c>
      <c r="T18" s="4" t="s">
        <v>34</v>
      </c>
      <c r="U18" s="4">
        <v>-62</v>
      </c>
      <c r="V18" s="4">
        <v>0</v>
      </c>
      <c r="W18" s="4">
        <v>0</v>
      </c>
      <c r="X18" s="4" t="s">
        <v>115</v>
      </c>
      <c r="Y18" s="4" t="s">
        <v>36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44604</v>
      </c>
      <c r="G19" s="6">
        <v>44606</v>
      </c>
      <c r="H19" s="4">
        <v>1</v>
      </c>
      <c r="I19" s="4">
        <v>2</v>
      </c>
      <c r="J19" s="4">
        <v>2</v>
      </c>
      <c r="K19" s="4" t="s">
        <v>30</v>
      </c>
      <c r="L19" s="4">
        <v>40</v>
      </c>
      <c r="M19" s="4">
        <v>40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44603</v>
      </c>
      <c r="S19" s="6">
        <v>44609</v>
      </c>
      <c r="T19" s="4" t="s">
        <v>34</v>
      </c>
      <c r="U19" s="4">
        <v>40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44605</v>
      </c>
      <c r="G20" s="6">
        <v>44606</v>
      </c>
      <c r="H20" s="4">
        <v>1</v>
      </c>
      <c r="I20" s="4">
        <v>1</v>
      </c>
      <c r="J20" s="4">
        <v>1</v>
      </c>
      <c r="K20" s="4" t="s">
        <v>30</v>
      </c>
      <c r="L20" s="4">
        <v>48</v>
      </c>
      <c r="M20" s="4">
        <v>48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44604</v>
      </c>
      <c r="S20" s="6">
        <v>44609</v>
      </c>
      <c r="T20" s="4" t="s">
        <v>34</v>
      </c>
      <c r="U20" s="4">
        <v>48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44605</v>
      </c>
      <c r="G21" s="6">
        <v>44606</v>
      </c>
      <c r="H21" s="4">
        <v>1</v>
      </c>
      <c r="I21" s="4">
        <v>1</v>
      </c>
      <c r="J21" s="4">
        <v>1</v>
      </c>
      <c r="K21" s="4" t="s">
        <v>30</v>
      </c>
      <c r="L21" s="4">
        <v>148</v>
      </c>
      <c r="M21" s="4">
        <v>148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44605</v>
      </c>
      <c r="S21" s="6">
        <v>44609</v>
      </c>
      <c r="T21" s="4" t="s">
        <v>34</v>
      </c>
      <c r="U21" s="4">
        <v>148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44605</v>
      </c>
      <c r="G22" s="6">
        <v>44606</v>
      </c>
      <c r="H22" s="4">
        <v>1</v>
      </c>
      <c r="I22" s="4">
        <v>1</v>
      </c>
      <c r="J22" s="4">
        <v>1</v>
      </c>
      <c r="K22" s="4" t="s">
        <v>30</v>
      </c>
      <c r="L22" s="4">
        <v>92</v>
      </c>
      <c r="M22" s="4">
        <v>92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44605</v>
      </c>
      <c r="S22" s="6">
        <v>44609</v>
      </c>
      <c r="T22" s="4" t="s">
        <v>34</v>
      </c>
      <c r="U22" s="4">
        <v>92</v>
      </c>
      <c r="V22" s="4">
        <v>0</v>
      </c>
      <c r="W22" s="4">
        <v>0</v>
      </c>
      <c r="X22" s="4" t="s">
        <v>36</v>
      </c>
      <c r="Y22" s="4" t="s">
        <v>135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29" sqref="A29:A31"/>
    </sheetView>
  </sheetViews>
  <sheetFormatPr defaultColWidth="9" defaultRowHeight="13.5"/>
  <cols>
    <col min="1" max="1" width="11.625" style="4" customWidth="1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136</v>
      </c>
    </row>
    <row r="2" s="4" customFormat="1" spans="1:9">
      <c r="A2" s="5">
        <v>16486110416</v>
      </c>
      <c r="B2" s="6">
        <v>44603</v>
      </c>
      <c r="C2" s="6">
        <v>44606</v>
      </c>
      <c r="D2" s="4">
        <v>240</v>
      </c>
      <c r="E2" s="4" t="str">
        <f>VLOOKUP(A2,HOP!A:L,12,0)</f>
        <v>240.00</v>
      </c>
      <c r="F2" s="4" t="str">
        <f>VLOOKUP(A2,HOP!A:C,3,0)</f>
        <v>2273824</v>
      </c>
      <c r="G2" s="4">
        <f>D2-E2</f>
        <v>0</v>
      </c>
      <c r="H2" s="4" t="str">
        <f>$H$1&amp;F2</f>
        <v>，2273824</v>
      </c>
      <c r="I2" s="4" t="str">
        <f>VLOOKUP(A2,HOP!A:T,20,0)</f>
        <v>直连</v>
      </c>
    </row>
    <row r="3" s="4" customFormat="1" spans="1:9">
      <c r="A3" s="5">
        <v>16737611589</v>
      </c>
      <c r="B3" s="6">
        <v>44602</v>
      </c>
      <c r="C3" s="6">
        <v>44606</v>
      </c>
      <c r="D3" s="4">
        <v>3856</v>
      </c>
      <c r="E3" s="4" t="str">
        <f>VLOOKUP(A3,HOP!A:L,12,0)</f>
        <v>3856.00</v>
      </c>
      <c r="F3" s="4" t="str">
        <f>VLOOKUP(A3,HOP!A:C,3,0)</f>
        <v>2288985</v>
      </c>
      <c r="G3" s="4">
        <f t="shared" ref="G3:G21" si="0">D3-E3</f>
        <v>0</v>
      </c>
      <c r="H3" s="4" t="str">
        <f t="shared" ref="H3:H21" si="1">$H$1&amp;F3</f>
        <v>，2288985</v>
      </c>
      <c r="I3" s="4" t="str">
        <f>VLOOKUP(A3,HOP!A:T,20,0)</f>
        <v>直连</v>
      </c>
    </row>
    <row r="4" s="4" customFormat="1" spans="1:9">
      <c r="A4" s="5">
        <v>17064692440</v>
      </c>
      <c r="B4" s="6">
        <v>44604</v>
      </c>
      <c r="C4" s="6">
        <v>44606</v>
      </c>
      <c r="D4" s="4">
        <v>268</v>
      </c>
      <c r="E4" s="4" t="str">
        <f>VLOOKUP(A4,HOP!A:L,12,0)</f>
        <v>268.00</v>
      </c>
      <c r="F4" s="4" t="str">
        <f>VLOOKUP(A4,HOP!A:C,3,0)</f>
        <v>2359582</v>
      </c>
      <c r="G4" s="4">
        <f t="shared" si="0"/>
        <v>0</v>
      </c>
      <c r="H4" s="4" t="str">
        <f t="shared" si="1"/>
        <v>，2359582</v>
      </c>
      <c r="I4" s="4" t="str">
        <f>VLOOKUP(A4,HOP!A:T,20,0)</f>
        <v>直连</v>
      </c>
    </row>
    <row r="5" s="4" customFormat="1" spans="1:9">
      <c r="A5" s="5">
        <v>17150212252</v>
      </c>
      <c r="B5" s="6">
        <v>44605</v>
      </c>
      <c r="C5" s="6">
        <v>44606</v>
      </c>
      <c r="D5" s="4">
        <v>236</v>
      </c>
      <c r="E5" s="4" t="str">
        <f>VLOOKUP(A5,HOP!A:L,12,0)</f>
        <v>236.00</v>
      </c>
      <c r="F5" s="4" t="str">
        <f>VLOOKUP(A5,HOP!A:C,3,0)</f>
        <v>2381176</v>
      </c>
      <c r="G5" s="4">
        <f t="shared" si="0"/>
        <v>0</v>
      </c>
      <c r="H5" s="4" t="str">
        <f t="shared" si="1"/>
        <v>，2381176</v>
      </c>
      <c r="I5" s="4" t="str">
        <f>VLOOKUP(A5,HOP!A:T,20,0)</f>
        <v>直连</v>
      </c>
    </row>
    <row r="6" s="4" customFormat="1" spans="1:9">
      <c r="A6" s="5">
        <v>17200714706</v>
      </c>
      <c r="B6" s="6">
        <v>44603</v>
      </c>
      <c r="C6" s="6">
        <v>44606</v>
      </c>
      <c r="D6" s="4">
        <v>624</v>
      </c>
      <c r="E6" s="4" t="str">
        <f>VLOOKUP(A6,HOP!A:L,12,0)</f>
        <v>624.00</v>
      </c>
      <c r="F6" s="4" t="str">
        <f>VLOOKUP(A6,HOP!A:C,3,0)</f>
        <v>2400877</v>
      </c>
      <c r="G6" s="4">
        <f t="shared" si="0"/>
        <v>0</v>
      </c>
      <c r="H6" s="4" t="str">
        <f t="shared" si="1"/>
        <v>，2400877</v>
      </c>
      <c r="I6" s="4" t="str">
        <f>VLOOKUP(A6,HOP!A:T,20,0)</f>
        <v>直连</v>
      </c>
    </row>
    <row r="7" s="4" customFormat="1" spans="1:9">
      <c r="A7" s="5">
        <v>17219238188</v>
      </c>
      <c r="B7" s="6">
        <v>44605</v>
      </c>
      <c r="C7" s="6">
        <v>44606</v>
      </c>
      <c r="D7" s="4">
        <v>119</v>
      </c>
      <c r="E7" s="4" t="str">
        <f>VLOOKUP(A7,HOP!A:L,12,0)</f>
        <v>119.00</v>
      </c>
      <c r="F7" s="4" t="str">
        <f>VLOOKUP(A7,HOP!A:C,3,0)</f>
        <v>2406818</v>
      </c>
      <c r="G7" s="4">
        <f t="shared" si="0"/>
        <v>0</v>
      </c>
      <c r="H7" s="4" t="str">
        <f t="shared" si="1"/>
        <v>，2406818</v>
      </c>
      <c r="I7" s="4" t="str">
        <f>VLOOKUP(A7,HOP!A:T,20,0)</f>
        <v>直连</v>
      </c>
    </row>
    <row r="8" s="4" customFormat="1" spans="1:9">
      <c r="A8" s="5">
        <v>17221686415</v>
      </c>
      <c r="B8" s="6">
        <v>44605</v>
      </c>
      <c r="C8" s="6">
        <v>44606</v>
      </c>
      <c r="D8" s="4">
        <v>51</v>
      </c>
      <c r="E8" s="4" t="str">
        <f>VLOOKUP(A8,HOP!A:L,12,0)</f>
        <v>51.00</v>
      </c>
      <c r="F8" s="4" t="str">
        <f>VLOOKUP(A8,HOP!A:C,3,0)</f>
        <v>2407479</v>
      </c>
      <c r="G8" s="4">
        <f t="shared" si="0"/>
        <v>0</v>
      </c>
      <c r="H8" s="4" t="str">
        <f t="shared" si="1"/>
        <v>，2407479</v>
      </c>
      <c r="I8" s="4" t="str">
        <f>VLOOKUP(A8,HOP!A:T,20,0)</f>
        <v>直连</v>
      </c>
    </row>
    <row r="9" s="4" customFormat="1" spans="1:9">
      <c r="A9" s="5">
        <v>17235456498</v>
      </c>
      <c r="B9" s="6">
        <v>44605</v>
      </c>
      <c r="C9" s="6">
        <v>44606</v>
      </c>
      <c r="D9" s="4">
        <v>136</v>
      </c>
      <c r="E9" s="4" t="str">
        <f>VLOOKUP(A9,HOP!A:L,12,0)</f>
        <v>136.00</v>
      </c>
      <c r="F9" s="4" t="str">
        <f>VLOOKUP(A9,HOP!A:C,3,0)</f>
        <v>2409118</v>
      </c>
      <c r="G9" s="4">
        <f t="shared" si="0"/>
        <v>0</v>
      </c>
      <c r="H9" s="4" t="str">
        <f t="shared" si="1"/>
        <v>，2409118</v>
      </c>
      <c r="I9" s="4" t="str">
        <f>VLOOKUP(A9,HOP!A:T,20,0)</f>
        <v>直连</v>
      </c>
    </row>
    <row r="10" s="4" customFormat="1" spans="1:9">
      <c r="A10" s="5">
        <v>17279574276</v>
      </c>
      <c r="B10" s="6">
        <v>44604</v>
      </c>
      <c r="C10" s="6">
        <v>44606</v>
      </c>
      <c r="D10" s="4">
        <v>148</v>
      </c>
      <c r="E10" s="4" t="str">
        <f>VLOOKUP(A10,HOP!A:L,12,0)</f>
        <v>148.00</v>
      </c>
      <c r="F10" s="4" t="str">
        <f>VLOOKUP(A10,HOP!A:C,3,0)</f>
        <v>2412741</v>
      </c>
      <c r="G10" s="4">
        <f t="shared" si="0"/>
        <v>0</v>
      </c>
      <c r="H10" s="4" t="str">
        <f t="shared" si="1"/>
        <v>，2412741</v>
      </c>
      <c r="I10" s="4" t="str">
        <f>VLOOKUP(A10,HOP!A:T,20,0)</f>
        <v>直连</v>
      </c>
    </row>
    <row r="11" s="4" customFormat="1" spans="1:9">
      <c r="A11" s="5">
        <v>17279586238</v>
      </c>
      <c r="B11" s="6">
        <v>44604</v>
      </c>
      <c r="C11" s="6">
        <v>44606</v>
      </c>
      <c r="D11" s="4">
        <v>124</v>
      </c>
      <c r="E11" s="4" t="str">
        <f>VLOOKUP(A11,HOP!A:L,12,0)</f>
        <v>124.00</v>
      </c>
      <c r="F11" s="4" t="str">
        <f>VLOOKUP(A11,HOP!A:C,3,0)</f>
        <v>2412742</v>
      </c>
      <c r="G11" s="4">
        <f t="shared" si="0"/>
        <v>0</v>
      </c>
      <c r="H11" s="4" t="str">
        <f t="shared" si="1"/>
        <v>，2412742</v>
      </c>
      <c r="I11" s="4" t="str">
        <f>VLOOKUP(A11,HOP!A:T,20,0)</f>
        <v>直连</v>
      </c>
    </row>
    <row r="12" s="4" customFormat="1" spans="1:9">
      <c r="A12" s="5">
        <v>17298103464</v>
      </c>
      <c r="B12" s="6">
        <v>44605</v>
      </c>
      <c r="C12" s="6">
        <v>44606</v>
      </c>
      <c r="D12" s="4">
        <v>68</v>
      </c>
      <c r="E12" s="4" t="str">
        <f>VLOOKUP(A12,HOP!A:L,12,0)</f>
        <v>68.00</v>
      </c>
      <c r="F12" s="4" t="str">
        <f>VLOOKUP(A12,HOP!A:C,3,0)</f>
        <v>2414065</v>
      </c>
      <c r="G12" s="4">
        <f t="shared" si="0"/>
        <v>0</v>
      </c>
      <c r="H12" s="4" t="str">
        <f t="shared" si="1"/>
        <v>，2414065</v>
      </c>
      <c r="I12" s="4" t="str">
        <f>VLOOKUP(A12,HOP!A:T,20,0)</f>
        <v>直连</v>
      </c>
    </row>
    <row r="13" s="4" customFormat="1" spans="1:9">
      <c r="A13" s="5">
        <v>17302657859</v>
      </c>
      <c r="B13" s="6">
        <v>44605</v>
      </c>
      <c r="C13" s="6">
        <v>44606</v>
      </c>
      <c r="D13" s="4">
        <v>70</v>
      </c>
      <c r="E13" s="4" t="str">
        <f>VLOOKUP(A13,HOP!A:L,12,0)</f>
        <v>70.00</v>
      </c>
      <c r="F13" s="4" t="str">
        <f>VLOOKUP(A13,HOP!A:C,3,0)</f>
        <v>2414129</v>
      </c>
      <c r="G13" s="4">
        <f t="shared" si="0"/>
        <v>0</v>
      </c>
      <c r="H13" s="4" t="str">
        <f t="shared" si="1"/>
        <v>，2414129</v>
      </c>
      <c r="I13" s="4" t="str">
        <f>VLOOKUP(A13,HOP!A:T,20,0)</f>
        <v>直连</v>
      </c>
    </row>
    <row r="14" s="4" customFormat="1" spans="1:9">
      <c r="A14" s="5">
        <v>17311638915</v>
      </c>
      <c r="B14" s="6">
        <v>44605</v>
      </c>
      <c r="C14" s="6">
        <v>44606</v>
      </c>
      <c r="D14" s="4">
        <v>73</v>
      </c>
      <c r="E14" s="4" t="str">
        <f>VLOOKUP(A14,HOP!A:L,12,0)</f>
        <v>73.00</v>
      </c>
      <c r="F14" s="4" t="str">
        <f>VLOOKUP(A14,HOP!A:C,3,0)</f>
        <v>2415051</v>
      </c>
      <c r="G14" s="4">
        <f t="shared" si="0"/>
        <v>0</v>
      </c>
      <c r="H14" s="4" t="str">
        <f t="shared" si="1"/>
        <v>，2415051</v>
      </c>
      <c r="I14" s="4" t="str">
        <f>VLOOKUP(A14,HOP!A:T,20,0)</f>
        <v>直连</v>
      </c>
    </row>
    <row r="15" s="4" customFormat="1" spans="1:9">
      <c r="A15" s="5">
        <v>17329505520</v>
      </c>
      <c r="B15" s="6">
        <v>44605</v>
      </c>
      <c r="C15" s="6">
        <v>44606</v>
      </c>
      <c r="D15" s="4">
        <v>128</v>
      </c>
      <c r="E15" s="4" t="str">
        <f>VLOOKUP(A15,HOP!A:L,12,0)</f>
        <v>128.00</v>
      </c>
      <c r="F15" s="4" t="str">
        <f>VLOOKUP(A15,HOP!A:C,3,0)</f>
        <v>2417378</v>
      </c>
      <c r="G15" s="4">
        <f t="shared" si="0"/>
        <v>0</v>
      </c>
      <c r="H15" s="4" t="str">
        <f t="shared" si="1"/>
        <v>，2417378</v>
      </c>
      <c r="I15" s="4" t="str">
        <f>VLOOKUP(A15,HOP!A:T,20,0)</f>
        <v>直连</v>
      </c>
    </row>
    <row r="16" s="4" customFormat="1" spans="1:9">
      <c r="A16" s="5">
        <v>17333874071</v>
      </c>
      <c r="B16" s="6">
        <v>44605</v>
      </c>
      <c r="C16" s="6">
        <v>44606</v>
      </c>
      <c r="D16" s="4">
        <v>121</v>
      </c>
      <c r="E16" s="4" t="str">
        <f>VLOOKUP(A16,HOP!A:L,12,0)</f>
        <v>121.00</v>
      </c>
      <c r="F16" s="4" t="str">
        <f>VLOOKUP(A16,HOP!A:C,3,0)</f>
        <v>2417487</v>
      </c>
      <c r="G16" s="4">
        <f t="shared" si="0"/>
        <v>0</v>
      </c>
      <c r="H16" s="4" t="str">
        <f t="shared" si="1"/>
        <v>，2417487</v>
      </c>
      <c r="I16" s="4" t="str">
        <f>VLOOKUP(A16,HOP!A:T,20,0)</f>
        <v>直连</v>
      </c>
    </row>
    <row r="17" s="4" customFormat="1" hidden="1" spans="1:9">
      <c r="A17" s="5">
        <v>17334736293</v>
      </c>
      <c r="B17" s="6">
        <v>44603</v>
      </c>
      <c r="C17" s="6">
        <v>44606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spans="1:9">
      <c r="A18" s="5">
        <v>17337601846</v>
      </c>
      <c r="B18" s="6">
        <v>44604</v>
      </c>
      <c r="C18" s="6">
        <v>44606</v>
      </c>
      <c r="D18" s="4">
        <v>40</v>
      </c>
      <c r="E18" s="4" t="str">
        <f>VLOOKUP(A18,HOP!A:L,12,0)</f>
        <v>40.00</v>
      </c>
      <c r="F18" s="4" t="str">
        <f>VLOOKUP(A18,HOP!A:C,3,0)</f>
        <v>2418014</v>
      </c>
      <c r="G18" s="4">
        <f t="shared" si="0"/>
        <v>0</v>
      </c>
      <c r="H18" s="4" t="str">
        <f t="shared" si="1"/>
        <v>，2418014</v>
      </c>
      <c r="I18" s="4" t="str">
        <f>VLOOKUP(A18,HOP!A:T,20,0)</f>
        <v>直连</v>
      </c>
    </row>
    <row r="19" s="4" customFormat="1" spans="1:9">
      <c r="A19" s="5">
        <v>17344644472</v>
      </c>
      <c r="B19" s="6">
        <v>44605</v>
      </c>
      <c r="C19" s="6">
        <v>44606</v>
      </c>
      <c r="D19" s="4">
        <v>48</v>
      </c>
      <c r="E19" s="4" t="str">
        <f>VLOOKUP(A19,HOP!A:L,12,0)</f>
        <v>48.00</v>
      </c>
      <c r="F19" s="4" t="str">
        <f>VLOOKUP(A19,HOP!A:C,3,0)</f>
        <v>2418399</v>
      </c>
      <c r="G19" s="4">
        <f t="shared" si="0"/>
        <v>0</v>
      </c>
      <c r="H19" s="4" t="str">
        <f t="shared" si="1"/>
        <v>，2418399</v>
      </c>
      <c r="I19" s="4" t="str">
        <f>VLOOKUP(A19,HOP!A:T,20,0)</f>
        <v>直连</v>
      </c>
    </row>
    <row r="20" s="4" customFormat="1" spans="1:9">
      <c r="A20" s="5">
        <v>17346095225</v>
      </c>
      <c r="B20" s="6">
        <v>44605</v>
      </c>
      <c r="C20" s="6">
        <v>44606</v>
      </c>
      <c r="D20" s="4">
        <v>148</v>
      </c>
      <c r="E20" s="4" t="str">
        <f>VLOOKUP(A20,HOP!A:L,12,0)</f>
        <v>148.00</v>
      </c>
      <c r="F20" s="4" t="str">
        <f>VLOOKUP(A20,HOP!A:C,3,0)</f>
        <v>2418539</v>
      </c>
      <c r="G20" s="4">
        <f t="shared" si="0"/>
        <v>0</v>
      </c>
      <c r="H20" s="4" t="str">
        <f t="shared" si="1"/>
        <v>，2418539</v>
      </c>
      <c r="I20" s="4" t="str">
        <f>VLOOKUP(A20,HOP!A:T,20,0)</f>
        <v>直连</v>
      </c>
    </row>
    <row r="21" s="4" customFormat="1" spans="1:9">
      <c r="A21" s="5">
        <v>17351883043</v>
      </c>
      <c r="B21" s="6">
        <v>44605</v>
      </c>
      <c r="C21" s="6">
        <v>44606</v>
      </c>
      <c r="D21" s="4">
        <v>92</v>
      </c>
      <c r="E21" s="4" t="str">
        <f>VLOOKUP(A21,HOP!A:L,12,0)</f>
        <v>92.00</v>
      </c>
      <c r="F21" s="4" t="str">
        <f>VLOOKUP(A21,HOP!A:C,3,0)</f>
        <v>2418741</v>
      </c>
      <c r="G21" s="4">
        <f t="shared" si="0"/>
        <v>0</v>
      </c>
      <c r="H21" s="4" t="str">
        <f t="shared" si="1"/>
        <v>，2418741</v>
      </c>
      <c r="I21" s="4" t="str">
        <f>VLOOKUP(A21,HOP!A:T,20,0)</f>
        <v>直连</v>
      </c>
    </row>
    <row r="23" spans="4:4">
      <c r="D23" s="4">
        <f>SUM(D2:D22)</f>
        <v>6590</v>
      </c>
    </row>
    <row r="29" spans="1:1">
      <c r="A29" s="4" t="s">
        <v>137</v>
      </c>
    </row>
    <row r="30" spans="1:1">
      <c r="A30" s="4" t="s">
        <v>138</v>
      </c>
    </row>
    <row r="31" spans="1:1">
      <c r="A31" s="4" t="s">
        <v>139</v>
      </c>
    </row>
  </sheetData>
  <autoFilter ref="A1:XFD23">
    <filterColumn colId="3">
      <filters blank="1">
        <filter val="6590"/>
        <filter val="51"/>
        <filter val="92"/>
        <filter val="3856"/>
        <filter val="119"/>
        <filter val="121"/>
        <filter val="124"/>
        <filter val="624"/>
        <filter val="68"/>
        <filter val="128"/>
        <filter val="268"/>
        <filter val="70"/>
        <filter val="73"/>
        <filter val="136"/>
        <filter val="236"/>
        <filter val="40"/>
        <filter val="240"/>
        <filter val="48"/>
        <filter val="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140</v>
      </c>
      <c r="B1" s="2" t="s">
        <v>141</v>
      </c>
      <c r="C1" s="2" t="s">
        <v>142</v>
      </c>
      <c r="D1" s="2" t="s">
        <v>143</v>
      </c>
      <c r="E1" s="2" t="s">
        <v>13</v>
      </c>
      <c r="F1" s="2" t="s">
        <v>5</v>
      </c>
      <c r="G1" s="2" t="s">
        <v>6</v>
      </c>
      <c r="H1" s="2" t="s">
        <v>144</v>
      </c>
      <c r="I1" s="2" t="s">
        <v>145</v>
      </c>
      <c r="J1" s="2" t="s">
        <v>146</v>
      </c>
      <c r="K1" s="2" t="s">
        <v>147</v>
      </c>
      <c r="L1" s="2" t="s">
        <v>148</v>
      </c>
      <c r="M1" s="2" t="s">
        <v>149</v>
      </c>
      <c r="N1" s="2" t="s">
        <v>150</v>
      </c>
      <c r="O1" s="2" t="s">
        <v>151</v>
      </c>
      <c r="P1" s="2" t="s">
        <v>152</v>
      </c>
      <c r="Q1" s="2" t="s">
        <v>153</v>
      </c>
      <c r="R1" s="2" t="s">
        <v>154</v>
      </c>
      <c r="S1" s="2" t="s">
        <v>155</v>
      </c>
      <c r="T1" s="2" t="s">
        <v>156</v>
      </c>
    </row>
    <row r="2" s="1" customFormat="1" spans="1:20">
      <c r="A2" s="3">
        <v>17351883043</v>
      </c>
      <c r="B2" s="1" t="s">
        <v>157</v>
      </c>
      <c r="C2" s="1" t="s">
        <v>158</v>
      </c>
      <c r="D2" s="1" t="s">
        <v>159</v>
      </c>
      <c r="E2" s="1" t="s">
        <v>160</v>
      </c>
      <c r="F2" s="1" t="s">
        <v>157</v>
      </c>
      <c r="G2" s="1" t="s">
        <v>161</v>
      </c>
      <c r="H2" s="1" t="s">
        <v>162</v>
      </c>
      <c r="I2" s="1" t="s">
        <v>163</v>
      </c>
      <c r="J2" s="1" t="s">
        <v>30</v>
      </c>
      <c r="K2" s="1" t="s">
        <v>164</v>
      </c>
      <c r="L2" s="1" t="s">
        <v>164</v>
      </c>
      <c r="M2" s="1" t="s">
        <v>165</v>
      </c>
      <c r="N2" s="1" t="s">
        <v>165</v>
      </c>
      <c r="O2" s="1" t="s">
        <v>166</v>
      </c>
      <c r="P2" s="1" t="s">
        <v>167</v>
      </c>
      <c r="Q2" s="1" t="s">
        <v>168</v>
      </c>
      <c r="R2" s="1" t="s">
        <v>169</v>
      </c>
      <c r="S2" s="1" t="s">
        <v>170</v>
      </c>
      <c r="T2" s="1" t="s">
        <v>171</v>
      </c>
    </row>
    <row r="3" s="1" customFormat="1" spans="1:20">
      <c r="A3" s="3">
        <v>17346095225</v>
      </c>
      <c r="B3" s="1" t="s">
        <v>157</v>
      </c>
      <c r="C3" s="1" t="s">
        <v>172</v>
      </c>
      <c r="D3" s="1" t="s">
        <v>173</v>
      </c>
      <c r="E3" s="1" t="s">
        <v>174</v>
      </c>
      <c r="F3" s="1" t="s">
        <v>157</v>
      </c>
      <c r="G3" s="1" t="s">
        <v>161</v>
      </c>
      <c r="H3" s="1" t="s">
        <v>162</v>
      </c>
      <c r="I3" s="1" t="s">
        <v>175</v>
      </c>
      <c r="J3" s="1" t="s">
        <v>30</v>
      </c>
      <c r="K3" s="1" t="s">
        <v>176</v>
      </c>
      <c r="L3" s="1" t="s">
        <v>176</v>
      </c>
      <c r="M3" s="1" t="s">
        <v>165</v>
      </c>
      <c r="N3" s="1" t="s">
        <v>165</v>
      </c>
      <c r="O3" s="1" t="s">
        <v>166</v>
      </c>
      <c r="P3" s="1" t="s">
        <v>167</v>
      </c>
      <c r="Q3" s="1" t="s">
        <v>177</v>
      </c>
      <c r="R3" s="1" t="s">
        <v>169</v>
      </c>
      <c r="S3" s="1" t="s">
        <v>170</v>
      </c>
      <c r="T3" s="1" t="s">
        <v>171</v>
      </c>
    </row>
    <row r="4" s="1" customFormat="1" spans="1:20">
      <c r="A4" s="3">
        <v>17344644472</v>
      </c>
      <c r="B4" s="1" t="s">
        <v>178</v>
      </c>
      <c r="C4" s="1" t="s">
        <v>179</v>
      </c>
      <c r="D4" s="1" t="s">
        <v>180</v>
      </c>
      <c r="E4" s="1" t="s">
        <v>181</v>
      </c>
      <c r="F4" s="1" t="s">
        <v>157</v>
      </c>
      <c r="G4" s="1" t="s">
        <v>161</v>
      </c>
      <c r="H4" s="1" t="s">
        <v>162</v>
      </c>
      <c r="I4" s="1" t="s">
        <v>182</v>
      </c>
      <c r="J4" s="1" t="s">
        <v>30</v>
      </c>
      <c r="K4" s="1" t="s">
        <v>183</v>
      </c>
      <c r="L4" s="1" t="s">
        <v>183</v>
      </c>
      <c r="M4" s="1" t="s">
        <v>165</v>
      </c>
      <c r="N4" s="1" t="s">
        <v>165</v>
      </c>
      <c r="O4" s="1" t="s">
        <v>166</v>
      </c>
      <c r="P4" s="1" t="s">
        <v>167</v>
      </c>
      <c r="Q4" s="1" t="s">
        <v>184</v>
      </c>
      <c r="R4" s="1" t="s">
        <v>169</v>
      </c>
      <c r="S4" s="1" t="s">
        <v>170</v>
      </c>
      <c r="T4" s="1" t="s">
        <v>171</v>
      </c>
    </row>
    <row r="5" s="1" customFormat="1" spans="1:20">
      <c r="A5" s="3">
        <v>17337601846</v>
      </c>
      <c r="B5" s="1" t="s">
        <v>185</v>
      </c>
      <c r="C5" s="1" t="s">
        <v>186</v>
      </c>
      <c r="D5" s="1" t="s">
        <v>187</v>
      </c>
      <c r="E5" s="1" t="s">
        <v>188</v>
      </c>
      <c r="F5" s="1" t="s">
        <v>178</v>
      </c>
      <c r="G5" s="1" t="s">
        <v>161</v>
      </c>
      <c r="H5" s="1" t="s">
        <v>162</v>
      </c>
      <c r="I5" s="1" t="s">
        <v>189</v>
      </c>
      <c r="J5" s="1" t="s">
        <v>30</v>
      </c>
      <c r="K5" s="1" t="s">
        <v>190</v>
      </c>
      <c r="L5" s="1" t="s">
        <v>190</v>
      </c>
      <c r="M5" s="1" t="s">
        <v>165</v>
      </c>
      <c r="N5" s="1" t="s">
        <v>165</v>
      </c>
      <c r="O5" s="1" t="s">
        <v>166</v>
      </c>
      <c r="P5" s="1" t="s">
        <v>167</v>
      </c>
      <c r="Q5" s="1" t="s">
        <v>191</v>
      </c>
      <c r="R5" s="1" t="s">
        <v>169</v>
      </c>
      <c r="S5" s="1" t="s">
        <v>170</v>
      </c>
      <c r="T5" s="1" t="s">
        <v>171</v>
      </c>
    </row>
    <row r="6" s="1" customFormat="1" spans="1:20">
      <c r="A6" s="3">
        <v>17333874071</v>
      </c>
      <c r="B6" s="1" t="s">
        <v>185</v>
      </c>
      <c r="C6" s="1" t="s">
        <v>192</v>
      </c>
      <c r="D6" s="1" t="s">
        <v>193</v>
      </c>
      <c r="E6" s="1" t="s">
        <v>194</v>
      </c>
      <c r="F6" s="1" t="s">
        <v>157</v>
      </c>
      <c r="G6" s="1" t="s">
        <v>161</v>
      </c>
      <c r="H6" s="1" t="s">
        <v>162</v>
      </c>
      <c r="I6" s="1" t="s">
        <v>195</v>
      </c>
      <c r="J6" s="1" t="s">
        <v>30</v>
      </c>
      <c r="K6" s="1" t="s">
        <v>196</v>
      </c>
      <c r="L6" s="1" t="s">
        <v>196</v>
      </c>
      <c r="M6" s="1" t="s">
        <v>165</v>
      </c>
      <c r="N6" s="1" t="s">
        <v>165</v>
      </c>
      <c r="O6" s="1" t="s">
        <v>166</v>
      </c>
      <c r="P6" s="1" t="s">
        <v>167</v>
      </c>
      <c r="Q6" s="1" t="s">
        <v>197</v>
      </c>
      <c r="R6" s="1" t="s">
        <v>169</v>
      </c>
      <c r="S6" s="1" t="s">
        <v>170</v>
      </c>
      <c r="T6" s="1" t="s">
        <v>171</v>
      </c>
    </row>
    <row r="7" s="1" customFormat="1" spans="1:20">
      <c r="A7" s="3">
        <v>17329505520</v>
      </c>
      <c r="B7" s="1" t="s">
        <v>185</v>
      </c>
      <c r="C7" s="1" t="s">
        <v>198</v>
      </c>
      <c r="D7" s="1" t="s">
        <v>199</v>
      </c>
      <c r="E7" s="1" t="s">
        <v>200</v>
      </c>
      <c r="F7" s="1" t="s">
        <v>157</v>
      </c>
      <c r="G7" s="1" t="s">
        <v>161</v>
      </c>
      <c r="H7" s="1" t="s">
        <v>162</v>
      </c>
      <c r="I7" s="1" t="s">
        <v>201</v>
      </c>
      <c r="J7" s="1" t="s">
        <v>30</v>
      </c>
      <c r="K7" s="1" t="s">
        <v>202</v>
      </c>
      <c r="L7" s="1" t="s">
        <v>202</v>
      </c>
      <c r="M7" s="1" t="s">
        <v>165</v>
      </c>
      <c r="N7" s="1" t="s">
        <v>165</v>
      </c>
      <c r="O7" s="1" t="s">
        <v>166</v>
      </c>
      <c r="P7" s="1" t="s">
        <v>167</v>
      </c>
      <c r="Q7" s="1" t="s">
        <v>203</v>
      </c>
      <c r="R7" s="1" t="s">
        <v>169</v>
      </c>
      <c r="S7" s="1" t="s">
        <v>170</v>
      </c>
      <c r="T7" s="1" t="s">
        <v>171</v>
      </c>
    </row>
    <row r="8" s="1" customFormat="1" spans="1:20">
      <c r="A8" s="3">
        <v>17311638915</v>
      </c>
      <c r="B8" s="1" t="s">
        <v>204</v>
      </c>
      <c r="C8" s="1" t="s">
        <v>205</v>
      </c>
      <c r="D8" s="1" t="s">
        <v>206</v>
      </c>
      <c r="E8" s="1" t="s">
        <v>207</v>
      </c>
      <c r="F8" s="1" t="s">
        <v>157</v>
      </c>
      <c r="G8" s="1" t="s">
        <v>161</v>
      </c>
      <c r="H8" s="1" t="s">
        <v>162</v>
      </c>
      <c r="I8" s="1" t="s">
        <v>208</v>
      </c>
      <c r="J8" s="1" t="s">
        <v>30</v>
      </c>
      <c r="K8" s="1" t="s">
        <v>209</v>
      </c>
      <c r="L8" s="1" t="s">
        <v>209</v>
      </c>
      <c r="M8" s="1" t="s">
        <v>165</v>
      </c>
      <c r="N8" s="1" t="s">
        <v>165</v>
      </c>
      <c r="O8" s="1" t="s">
        <v>166</v>
      </c>
      <c r="P8" s="1" t="s">
        <v>167</v>
      </c>
      <c r="Q8" s="1" t="s">
        <v>210</v>
      </c>
      <c r="R8" s="1" t="s">
        <v>169</v>
      </c>
      <c r="S8" s="1" t="s">
        <v>170</v>
      </c>
      <c r="T8" s="1" t="s">
        <v>171</v>
      </c>
    </row>
    <row r="9" s="1" customFormat="1" spans="1:20">
      <c r="A9" s="3">
        <v>17302657859</v>
      </c>
      <c r="B9" s="1" t="s">
        <v>211</v>
      </c>
      <c r="C9" s="1" t="s">
        <v>212</v>
      </c>
      <c r="D9" s="1" t="s">
        <v>213</v>
      </c>
      <c r="E9" s="1" t="s">
        <v>214</v>
      </c>
      <c r="F9" s="1" t="s">
        <v>157</v>
      </c>
      <c r="G9" s="1" t="s">
        <v>161</v>
      </c>
      <c r="H9" s="1" t="s">
        <v>162</v>
      </c>
      <c r="I9" s="1" t="s">
        <v>215</v>
      </c>
      <c r="J9" s="1" t="s">
        <v>30</v>
      </c>
      <c r="K9" s="1" t="s">
        <v>216</v>
      </c>
      <c r="L9" s="1" t="s">
        <v>216</v>
      </c>
      <c r="M9" s="1" t="s">
        <v>165</v>
      </c>
      <c r="N9" s="1" t="s">
        <v>165</v>
      </c>
      <c r="O9" s="1" t="s">
        <v>166</v>
      </c>
      <c r="P9" s="1" t="s">
        <v>167</v>
      </c>
      <c r="Q9" s="1" t="s">
        <v>217</v>
      </c>
      <c r="R9" s="1" t="s">
        <v>169</v>
      </c>
      <c r="S9" s="1" t="s">
        <v>170</v>
      </c>
      <c r="T9" s="1" t="s">
        <v>171</v>
      </c>
    </row>
    <row r="10" s="1" customFormat="1" spans="1:20">
      <c r="A10" s="3">
        <v>17298103464</v>
      </c>
      <c r="B10" s="1" t="s">
        <v>218</v>
      </c>
      <c r="C10" s="1" t="s">
        <v>219</v>
      </c>
      <c r="D10" s="1" t="s">
        <v>220</v>
      </c>
      <c r="E10" s="1" t="s">
        <v>221</v>
      </c>
      <c r="F10" s="1" t="s">
        <v>157</v>
      </c>
      <c r="G10" s="1" t="s">
        <v>161</v>
      </c>
      <c r="H10" s="1" t="s">
        <v>162</v>
      </c>
      <c r="I10" s="1" t="s">
        <v>222</v>
      </c>
      <c r="J10" s="1" t="s">
        <v>30</v>
      </c>
      <c r="K10" s="1" t="s">
        <v>223</v>
      </c>
      <c r="L10" s="1" t="s">
        <v>223</v>
      </c>
      <c r="M10" s="1" t="s">
        <v>165</v>
      </c>
      <c r="N10" s="1" t="s">
        <v>165</v>
      </c>
      <c r="O10" s="1" t="s">
        <v>166</v>
      </c>
      <c r="P10" s="1" t="s">
        <v>167</v>
      </c>
      <c r="Q10" s="1" t="s">
        <v>224</v>
      </c>
      <c r="R10" s="1" t="s">
        <v>169</v>
      </c>
      <c r="S10" s="1" t="s">
        <v>170</v>
      </c>
      <c r="T10" s="1" t="s">
        <v>171</v>
      </c>
    </row>
    <row r="11" s="1" customFormat="1" spans="1:20">
      <c r="A11" s="3">
        <v>17279586238</v>
      </c>
      <c r="B11" s="1" t="s">
        <v>225</v>
      </c>
      <c r="C11" s="1" t="s">
        <v>226</v>
      </c>
      <c r="D11" s="1" t="s">
        <v>227</v>
      </c>
      <c r="E11" s="1" t="s">
        <v>228</v>
      </c>
      <c r="F11" s="1" t="s">
        <v>178</v>
      </c>
      <c r="G11" s="1" t="s">
        <v>161</v>
      </c>
      <c r="H11" s="1" t="s">
        <v>162</v>
      </c>
      <c r="I11" s="1" t="s">
        <v>229</v>
      </c>
      <c r="J11" s="1" t="s">
        <v>30</v>
      </c>
      <c r="K11" s="1" t="s">
        <v>230</v>
      </c>
      <c r="L11" s="1" t="s">
        <v>230</v>
      </c>
      <c r="M11" s="1" t="s">
        <v>165</v>
      </c>
      <c r="N11" s="1" t="s">
        <v>165</v>
      </c>
      <c r="O11" s="1" t="s">
        <v>166</v>
      </c>
      <c r="P11" s="1" t="s">
        <v>167</v>
      </c>
      <c r="Q11" s="1" t="s">
        <v>231</v>
      </c>
      <c r="R11" s="1" t="s">
        <v>169</v>
      </c>
      <c r="S11" s="1" t="s">
        <v>170</v>
      </c>
      <c r="T11" s="1" t="s">
        <v>171</v>
      </c>
    </row>
    <row r="12" s="1" customFormat="1" spans="1:20">
      <c r="A12" s="3">
        <v>17279574276</v>
      </c>
      <c r="B12" s="1" t="s">
        <v>225</v>
      </c>
      <c r="C12" s="1" t="s">
        <v>232</v>
      </c>
      <c r="D12" s="1" t="s">
        <v>233</v>
      </c>
      <c r="E12" s="1" t="s">
        <v>234</v>
      </c>
      <c r="F12" s="1" t="s">
        <v>178</v>
      </c>
      <c r="G12" s="1" t="s">
        <v>161</v>
      </c>
      <c r="H12" s="1" t="s">
        <v>162</v>
      </c>
      <c r="I12" s="1" t="s">
        <v>235</v>
      </c>
      <c r="J12" s="1" t="s">
        <v>30</v>
      </c>
      <c r="K12" s="1" t="s">
        <v>176</v>
      </c>
      <c r="L12" s="1" t="s">
        <v>176</v>
      </c>
      <c r="M12" s="1" t="s">
        <v>165</v>
      </c>
      <c r="N12" s="1" t="s">
        <v>165</v>
      </c>
      <c r="O12" s="1" t="s">
        <v>166</v>
      </c>
      <c r="P12" s="1" t="s">
        <v>167</v>
      </c>
      <c r="Q12" s="1" t="s">
        <v>236</v>
      </c>
      <c r="R12" s="1" t="s">
        <v>169</v>
      </c>
      <c r="S12" s="1" t="s">
        <v>170</v>
      </c>
      <c r="T12" s="1" t="s">
        <v>171</v>
      </c>
    </row>
    <row r="13" s="1" customFormat="1" spans="1:20">
      <c r="A13" s="3">
        <v>17235456498</v>
      </c>
      <c r="B13" s="1" t="s">
        <v>237</v>
      </c>
      <c r="C13" s="1" t="s">
        <v>238</v>
      </c>
      <c r="D13" s="1" t="s">
        <v>239</v>
      </c>
      <c r="E13" s="1" t="s">
        <v>240</v>
      </c>
      <c r="F13" s="1" t="s">
        <v>157</v>
      </c>
      <c r="G13" s="1" t="s">
        <v>161</v>
      </c>
      <c r="H13" s="1" t="s">
        <v>162</v>
      </c>
      <c r="I13" s="1" t="s">
        <v>241</v>
      </c>
      <c r="J13" s="1" t="s">
        <v>30</v>
      </c>
      <c r="K13" s="1" t="s">
        <v>242</v>
      </c>
      <c r="L13" s="1" t="s">
        <v>242</v>
      </c>
      <c r="M13" s="1" t="s">
        <v>165</v>
      </c>
      <c r="N13" s="1" t="s">
        <v>165</v>
      </c>
      <c r="O13" s="1" t="s">
        <v>166</v>
      </c>
      <c r="P13" s="1" t="s">
        <v>167</v>
      </c>
      <c r="Q13" s="1" t="s">
        <v>243</v>
      </c>
      <c r="R13" s="1" t="s">
        <v>169</v>
      </c>
      <c r="S13" s="1" t="s">
        <v>170</v>
      </c>
      <c r="T13" s="1" t="s">
        <v>171</v>
      </c>
    </row>
    <row r="14" s="1" customFormat="1" spans="1:20">
      <c r="A14" s="3">
        <v>17221686415</v>
      </c>
      <c r="B14" s="1" t="s">
        <v>244</v>
      </c>
      <c r="C14" s="1" t="s">
        <v>245</v>
      </c>
      <c r="D14" s="1" t="s">
        <v>246</v>
      </c>
      <c r="E14" s="1" t="s">
        <v>247</v>
      </c>
      <c r="F14" s="1" t="s">
        <v>157</v>
      </c>
      <c r="G14" s="1" t="s">
        <v>161</v>
      </c>
      <c r="H14" s="1" t="s">
        <v>162</v>
      </c>
      <c r="I14" s="1" t="s">
        <v>248</v>
      </c>
      <c r="J14" s="1" t="s">
        <v>30</v>
      </c>
      <c r="K14" s="1" t="s">
        <v>249</v>
      </c>
      <c r="L14" s="1" t="s">
        <v>249</v>
      </c>
      <c r="M14" s="1" t="s">
        <v>165</v>
      </c>
      <c r="N14" s="1" t="s">
        <v>165</v>
      </c>
      <c r="O14" s="1" t="s">
        <v>166</v>
      </c>
      <c r="P14" s="1" t="s">
        <v>167</v>
      </c>
      <c r="Q14" s="1" t="s">
        <v>250</v>
      </c>
      <c r="R14" s="1" t="s">
        <v>169</v>
      </c>
      <c r="S14" s="1" t="s">
        <v>170</v>
      </c>
      <c r="T14" s="1" t="s">
        <v>171</v>
      </c>
    </row>
    <row r="15" s="1" customFormat="1" spans="1:20">
      <c r="A15" s="3">
        <v>17219238188</v>
      </c>
      <c r="B15" s="1" t="s">
        <v>244</v>
      </c>
      <c r="C15" s="1" t="s">
        <v>251</v>
      </c>
      <c r="D15" s="1" t="s">
        <v>252</v>
      </c>
      <c r="E15" s="1" t="s">
        <v>253</v>
      </c>
      <c r="F15" s="1" t="s">
        <v>157</v>
      </c>
      <c r="G15" s="1" t="s">
        <v>161</v>
      </c>
      <c r="H15" s="1" t="s">
        <v>162</v>
      </c>
      <c r="I15" s="1" t="s">
        <v>254</v>
      </c>
      <c r="J15" s="1" t="s">
        <v>30</v>
      </c>
      <c r="K15" s="1" t="s">
        <v>255</v>
      </c>
      <c r="L15" s="1" t="s">
        <v>255</v>
      </c>
      <c r="M15" s="1" t="s">
        <v>165</v>
      </c>
      <c r="N15" s="1" t="s">
        <v>165</v>
      </c>
      <c r="O15" s="1" t="s">
        <v>166</v>
      </c>
      <c r="P15" s="1" t="s">
        <v>167</v>
      </c>
      <c r="Q15" s="1" t="s">
        <v>256</v>
      </c>
      <c r="R15" s="1" t="s">
        <v>169</v>
      </c>
      <c r="S15" s="1" t="s">
        <v>170</v>
      </c>
      <c r="T15" s="1" t="s">
        <v>171</v>
      </c>
    </row>
    <row r="16" s="1" customFormat="1" spans="1:20">
      <c r="A16" s="3">
        <v>17200714706</v>
      </c>
      <c r="B16" s="1" t="s">
        <v>257</v>
      </c>
      <c r="C16" s="1" t="s">
        <v>258</v>
      </c>
      <c r="D16" s="1" t="s">
        <v>259</v>
      </c>
      <c r="E16" s="1" t="s">
        <v>260</v>
      </c>
      <c r="F16" s="1" t="s">
        <v>185</v>
      </c>
      <c r="G16" s="1" t="s">
        <v>161</v>
      </c>
      <c r="H16" s="1" t="s">
        <v>162</v>
      </c>
      <c r="I16" s="1" t="s">
        <v>261</v>
      </c>
      <c r="J16" s="1" t="s">
        <v>30</v>
      </c>
      <c r="K16" s="1" t="s">
        <v>262</v>
      </c>
      <c r="L16" s="1" t="s">
        <v>262</v>
      </c>
      <c r="M16" s="1" t="s">
        <v>165</v>
      </c>
      <c r="N16" s="1" t="s">
        <v>165</v>
      </c>
      <c r="O16" s="1" t="s">
        <v>166</v>
      </c>
      <c r="P16" s="1" t="s">
        <v>167</v>
      </c>
      <c r="Q16" s="1" t="s">
        <v>263</v>
      </c>
      <c r="R16" s="1" t="s">
        <v>169</v>
      </c>
      <c r="S16" s="1" t="s">
        <v>170</v>
      </c>
      <c r="T16" s="1" t="s">
        <v>171</v>
      </c>
    </row>
    <row r="17" s="1" customFormat="1" spans="1:20">
      <c r="A17" s="3">
        <v>17150212252</v>
      </c>
      <c r="B17" s="1" t="s">
        <v>264</v>
      </c>
      <c r="C17" s="1" t="s">
        <v>265</v>
      </c>
      <c r="D17" s="1" t="s">
        <v>266</v>
      </c>
      <c r="E17" s="1" t="s">
        <v>267</v>
      </c>
      <c r="F17" s="1" t="s">
        <v>157</v>
      </c>
      <c r="G17" s="1" t="s">
        <v>161</v>
      </c>
      <c r="H17" s="1" t="s">
        <v>162</v>
      </c>
      <c r="I17" s="1" t="s">
        <v>268</v>
      </c>
      <c r="J17" s="1" t="s">
        <v>30</v>
      </c>
      <c r="K17" s="1" t="s">
        <v>269</v>
      </c>
      <c r="L17" s="1" t="s">
        <v>269</v>
      </c>
      <c r="M17" s="1" t="s">
        <v>165</v>
      </c>
      <c r="N17" s="1" t="s">
        <v>165</v>
      </c>
      <c r="O17" s="1" t="s">
        <v>166</v>
      </c>
      <c r="P17" s="1" t="s">
        <v>167</v>
      </c>
      <c r="Q17" s="1" t="s">
        <v>270</v>
      </c>
      <c r="R17" s="1" t="s">
        <v>169</v>
      </c>
      <c r="S17" s="1" t="s">
        <v>170</v>
      </c>
      <c r="T17" s="1" t="s">
        <v>171</v>
      </c>
    </row>
    <row r="18" s="1" customFormat="1" spans="1:20">
      <c r="A18" s="3">
        <v>17064692440</v>
      </c>
      <c r="B18" s="1" t="s">
        <v>271</v>
      </c>
      <c r="C18" s="1" t="s">
        <v>272</v>
      </c>
      <c r="D18" s="1" t="s">
        <v>273</v>
      </c>
      <c r="E18" s="1" t="s">
        <v>274</v>
      </c>
      <c r="F18" s="1" t="s">
        <v>178</v>
      </c>
      <c r="G18" s="1" t="s">
        <v>161</v>
      </c>
      <c r="H18" s="1" t="s">
        <v>162</v>
      </c>
      <c r="I18" s="1" t="s">
        <v>275</v>
      </c>
      <c r="J18" s="1" t="s">
        <v>30</v>
      </c>
      <c r="K18" s="1" t="s">
        <v>276</v>
      </c>
      <c r="L18" s="1" t="s">
        <v>276</v>
      </c>
      <c r="M18" s="1" t="s">
        <v>165</v>
      </c>
      <c r="N18" s="1" t="s">
        <v>165</v>
      </c>
      <c r="O18" s="1" t="s">
        <v>166</v>
      </c>
      <c r="P18" s="1" t="s">
        <v>167</v>
      </c>
      <c r="Q18" s="1" t="s">
        <v>277</v>
      </c>
      <c r="R18" s="1" t="s">
        <v>169</v>
      </c>
      <c r="S18" s="1" t="s">
        <v>170</v>
      </c>
      <c r="T18" s="1" t="s">
        <v>171</v>
      </c>
    </row>
    <row r="19" s="1" customFormat="1" spans="1:20">
      <c r="A19" s="3">
        <v>16737611589</v>
      </c>
      <c r="B19" s="1" t="s">
        <v>278</v>
      </c>
      <c r="C19" s="1" t="s">
        <v>279</v>
      </c>
      <c r="D19" s="1" t="s">
        <v>280</v>
      </c>
      <c r="E19" s="1" t="s">
        <v>281</v>
      </c>
      <c r="F19" s="1" t="s">
        <v>282</v>
      </c>
      <c r="G19" s="1" t="s">
        <v>161</v>
      </c>
      <c r="H19" s="1" t="s">
        <v>162</v>
      </c>
      <c r="I19" s="1" t="s">
        <v>283</v>
      </c>
      <c r="J19" s="1" t="s">
        <v>30</v>
      </c>
      <c r="K19" s="1" t="s">
        <v>284</v>
      </c>
      <c r="L19" s="1" t="s">
        <v>284</v>
      </c>
      <c r="M19" s="1" t="s">
        <v>165</v>
      </c>
      <c r="N19" s="1" t="s">
        <v>165</v>
      </c>
      <c r="O19" s="1" t="s">
        <v>166</v>
      </c>
      <c r="P19" s="1" t="s">
        <v>167</v>
      </c>
      <c r="Q19" s="1" t="s">
        <v>285</v>
      </c>
      <c r="R19" s="1" t="s">
        <v>169</v>
      </c>
      <c r="S19" s="1" t="s">
        <v>170</v>
      </c>
      <c r="T19" s="1" t="s">
        <v>171</v>
      </c>
    </row>
    <row r="20" s="1" customFormat="1" spans="1:20">
      <c r="A20" s="3">
        <v>16486110416</v>
      </c>
      <c r="B20" s="1" t="s">
        <v>286</v>
      </c>
      <c r="C20" s="1" t="s">
        <v>287</v>
      </c>
      <c r="D20" s="1" t="s">
        <v>288</v>
      </c>
      <c r="E20" s="1" t="s">
        <v>289</v>
      </c>
      <c r="F20" s="1" t="s">
        <v>185</v>
      </c>
      <c r="G20" s="1" t="s">
        <v>161</v>
      </c>
      <c r="H20" s="1" t="s">
        <v>162</v>
      </c>
      <c r="I20" s="1" t="s">
        <v>290</v>
      </c>
      <c r="J20" s="1" t="s">
        <v>30</v>
      </c>
      <c r="K20" s="1" t="s">
        <v>291</v>
      </c>
      <c r="L20" s="1" t="s">
        <v>291</v>
      </c>
      <c r="M20" s="1" t="s">
        <v>165</v>
      </c>
      <c r="N20" s="1" t="s">
        <v>165</v>
      </c>
      <c r="O20" s="1" t="s">
        <v>166</v>
      </c>
      <c r="P20" s="1" t="s">
        <v>167</v>
      </c>
      <c r="Q20" s="1" t="s">
        <v>292</v>
      </c>
      <c r="R20" s="1" t="s">
        <v>169</v>
      </c>
      <c r="S20" s="1" t="s">
        <v>170</v>
      </c>
      <c r="T20" s="1" t="s">
        <v>171</v>
      </c>
    </row>
    <row r="21" s="1" customFormat="1" spans="1:20">
      <c r="A21" s="3">
        <v>14846944989</v>
      </c>
      <c r="B21" s="1" t="s">
        <v>293</v>
      </c>
      <c r="C21" s="1" t="s">
        <v>294</v>
      </c>
      <c r="D21" s="1" t="s">
        <v>295</v>
      </c>
      <c r="E21" s="1" t="s">
        <v>296</v>
      </c>
      <c r="F21" s="1" t="s">
        <v>297</v>
      </c>
      <c r="G21" s="1" t="s">
        <v>161</v>
      </c>
      <c r="H21" s="1" t="s">
        <v>162</v>
      </c>
      <c r="I21" s="1" t="s">
        <v>298</v>
      </c>
      <c r="J21" s="1" t="s">
        <v>30</v>
      </c>
      <c r="K21" s="1" t="s">
        <v>299</v>
      </c>
      <c r="L21" s="1" t="s">
        <v>299</v>
      </c>
      <c r="M21" s="1" t="s">
        <v>165</v>
      </c>
      <c r="N21" s="1" t="s">
        <v>165</v>
      </c>
      <c r="O21" s="1" t="s">
        <v>166</v>
      </c>
      <c r="P21" s="1" t="s">
        <v>167</v>
      </c>
      <c r="Q21" s="1" t="s">
        <v>300</v>
      </c>
      <c r="R21" s="1" t="s">
        <v>169</v>
      </c>
      <c r="S21" s="1" t="s">
        <v>170</v>
      </c>
      <c r="T21" s="1" t="s">
        <v>171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2022-02-17T02:10:18Z</dcterms:created>
  <dcterms:modified xsi:type="dcterms:W3CDTF">2022-02-17T02:16:46Z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235E5120F0594A4FAC742B4C9A893072</vt:lpwstr>
  </property>
  <property fmtid="{D5CDD505-2E9C-101B-9397-08002B2CF9AE}" pid="3" name="KSOProductBuildVer">
    <vt:lpwstr>2052-11.1.0.11294</vt:lpwstr>
  </property>
</Properties>
</file>