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对账!$1:$30</definedName>
  </definedNames>
  <calcPr calcId="144525"/>
</workbook>
</file>

<file path=xl/sharedStrings.xml><?xml version="1.0" encoding="utf-8"?>
<sst xmlns="http://schemas.openxmlformats.org/spreadsheetml/2006/main" count="894" uniqueCount="262">
  <si>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</si>
  <si>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</si>
  <si>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</si>
  <si>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</si>
  <si>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</si>
  <si>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</si>
  <si>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</si>
  <si>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</si>
  <si>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</si>
  <si>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</si>
  <si>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</si>
  <si>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</si>
  <si>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</si>
  <si>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</si>
  <si>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</si>
  <si>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</si>
  <si>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</si>
  <si>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</si>
  <si>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</si>
  <si>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</si>
  <si>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</si>
  <si>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</si>
  <si>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</si>
  <si>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</si>
  <si>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</si>
  <si>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17248865651	</t>
  </si>
  <si>
    <t>Ctrip</t>
  </si>
  <si>
    <t>正常</t>
  </si>
  <si>
    <t>[厦门]厦门海景千禧大酒店(68194086)</t>
  </si>
  <si>
    <t>高级大床房&lt;2人入住&gt;</t>
  </si>
  <si>
    <t>CNY</t>
  </si>
  <si>
    <t>林良稳</t>
  </si>
  <si>
    <t>CA13744220218CNY</t>
  </si>
  <si>
    <t>未提现</t>
  </si>
  <si>
    <t>携程开票</t>
  </si>
  <si>
    <t xml:space="preserve">	</t>
  </si>
  <si>
    <t xml:space="preserve">1572512	</t>
  </si>
  <si>
    <t xml:space="preserve">17257545261	</t>
  </si>
  <si>
    <t>[南充]喆啡酒店(南充潆华南路气象公园店)(76478744)</t>
  </si>
  <si>
    <t>醇享生活房&lt;2人入住&gt;&lt;早餐&gt;</t>
  </si>
  <si>
    <t>张为</t>
  </si>
  <si>
    <t xml:space="preserve">2410785	</t>
  </si>
  <si>
    <t xml:space="preserve">17263521461	</t>
  </si>
  <si>
    <t>高级双床房&lt;2人入住&gt;</t>
  </si>
  <si>
    <t>赵苇伟</t>
  </si>
  <si>
    <t xml:space="preserve">2411436	</t>
  </si>
  <si>
    <t xml:space="preserve">1572485	</t>
  </si>
  <si>
    <t>取消</t>
  </si>
  <si>
    <t xml:space="preserve">17263911286	</t>
  </si>
  <si>
    <t>[台北]台北首都大饭店-松山馆(Capital Hotel Songshan)(80941602)</t>
  </si>
  <si>
    <t>不指定房型&lt;2人入住&gt;&lt;早餐&gt;</t>
  </si>
  <si>
    <t>LEE/HOUSHENG,LEE/HOUSHENG,LEE/HOUSHENG,LEE/HOUSHENG,LEE/HOUSHENG</t>
  </si>
  <si>
    <t xml:space="preserve">17265037823	</t>
  </si>
  <si>
    <t>[峨眉山]洪雅七里坪智选假日酒店(81209985)</t>
  </si>
  <si>
    <t>标准双床房&lt;2人入住&gt;&lt;早餐&gt;</t>
  </si>
  <si>
    <t>张光文</t>
  </si>
  <si>
    <t xml:space="preserve">17265037844	</t>
  </si>
  <si>
    <t>全敏</t>
  </si>
  <si>
    <t xml:space="preserve">17269489410	</t>
  </si>
  <si>
    <t>[香港]珀轩旅馆 · 旺角(Pop Inn ‧ Mong Kok)(80243657)</t>
  </si>
  <si>
    <t>豪华双床房&lt;2人入住&gt;</t>
  </si>
  <si>
    <t>YU/Huixiong</t>
  </si>
  <si>
    <t xml:space="preserve">17269529657	</t>
  </si>
  <si>
    <t>周鸣富</t>
  </si>
  <si>
    <t xml:space="preserve">2411899	</t>
  </si>
  <si>
    <t xml:space="preserve">17269531785	</t>
  </si>
  <si>
    <t>[苏州]尚客优快捷酒店(苏州通安店)(80247198)</t>
  </si>
  <si>
    <t>特惠大床房&lt;2人入住&gt;</t>
  </si>
  <si>
    <t>陈优优</t>
  </si>
  <si>
    <t xml:space="preserve">17269551674	</t>
  </si>
  <si>
    <t>何鹏</t>
  </si>
  <si>
    <t xml:space="preserve">17269783680	</t>
  </si>
  <si>
    <t>[北京]IU酒店(北京科技大学北沙滩地铁站店)(76423426)</t>
  </si>
  <si>
    <t>小U精致大床房&lt;2人入住&gt;</t>
  </si>
  <si>
    <t>徐一伦</t>
  </si>
  <si>
    <t xml:space="preserve">104224434024	</t>
  </si>
  <si>
    <t xml:space="preserve">17269955093	</t>
  </si>
  <si>
    <t>黄晟</t>
  </si>
  <si>
    <t xml:space="preserve">104224470364	</t>
  </si>
  <si>
    <t xml:space="preserve">17270066235	</t>
  </si>
  <si>
    <t>[宝应]格林豪泰(宝应安宜南路店)(77171997)</t>
  </si>
  <si>
    <t>1.8米大床房&lt;2人入住&gt;&lt;早餐&gt;</t>
  </si>
  <si>
    <t>张波</t>
  </si>
  <si>
    <t xml:space="preserve">17270554792	</t>
  </si>
  <si>
    <t>[宿迁]格林豪泰(宿迁义乌商贸城富康大道快捷酒店)(76549010)</t>
  </si>
  <si>
    <t>1.5米床大床房&lt;2人入住&gt;</t>
  </si>
  <si>
    <t>王帅</t>
  </si>
  <si>
    <t xml:space="preserve">(GRT)74735867;	</t>
  </si>
  <si>
    <t xml:space="preserve">17270522177	</t>
  </si>
  <si>
    <t>[三亚]维也纳酒店(三亚湾店)(68325735)</t>
  </si>
  <si>
    <t>行政双人房&lt;2人入住&gt;&lt;钻石会员&gt;&lt;交叉用户机票，高铁，汽车，船票，用车&gt;</t>
  </si>
  <si>
    <t>孙宝海</t>
  </si>
  <si>
    <t xml:space="preserve">104224669114	</t>
  </si>
  <si>
    <t xml:space="preserve">17271185335	</t>
  </si>
  <si>
    <t>李雪</t>
  </si>
  <si>
    <t xml:space="preserve">2412102	</t>
  </si>
  <si>
    <t xml:space="preserve">17271266816	</t>
  </si>
  <si>
    <t>[沛县]喆·啡酒店(沛县新城区九龙城店)(76478694)</t>
  </si>
  <si>
    <t>啡凡体验房&lt;2人入住&gt;</t>
  </si>
  <si>
    <t>魏鹏飞,马天久</t>
  </si>
  <si>
    <t xml:space="preserve">17271290108	</t>
  </si>
  <si>
    <t>啡凡大床房&lt;2人入住&gt;</t>
  </si>
  <si>
    <t xml:space="preserve">104225001614	</t>
  </si>
  <si>
    <t xml:space="preserve">17271506224	</t>
  </si>
  <si>
    <t>王菁利,白凤鸣</t>
  </si>
  <si>
    <t xml:space="preserve">17271562574	</t>
  </si>
  <si>
    <t>[广州]广州中心皇冠假日酒店(80894867)</t>
  </si>
  <si>
    <t>高级房&lt;2人入住&gt;&lt;早餐&gt;</t>
  </si>
  <si>
    <t>蔡路</t>
  </si>
  <si>
    <t xml:space="preserve">2412152	</t>
  </si>
  <si>
    <t xml:space="preserve">17271601752	</t>
  </si>
  <si>
    <t>[云浮]城市便捷酒店(云浮汽车站店)(80250349)</t>
  </si>
  <si>
    <t>商务双床房&lt;2人入住&gt;</t>
  </si>
  <si>
    <t>刘凯,密淑龙</t>
  </si>
  <si>
    <t xml:space="preserve">R_0766005_494531	</t>
  </si>
  <si>
    <t xml:space="preserve">17271828592	</t>
  </si>
  <si>
    <t>[响水]格林豪泰(响水高铁站金海长江路店)(80249097)</t>
  </si>
  <si>
    <t>商务套房&lt;2人入住&gt;</t>
  </si>
  <si>
    <t>陈锦柱,陈海云</t>
  </si>
  <si>
    <t xml:space="preserve">(GRT)74742176;(GRT)74742177;	</t>
  </si>
  <si>
    <t xml:space="preserve">17271907001	</t>
  </si>
  <si>
    <t>[开封]开封迪臣智选假日酒店(80895087)</t>
  </si>
  <si>
    <t>程世伟</t>
  </si>
  <si>
    <t xml:space="preserve">17271940725	</t>
  </si>
  <si>
    <t>[淮南]尚客优品酒店(淮南田家庵区华联商厦店)(81208818)</t>
  </si>
  <si>
    <t>优享双床房&lt;2人入住&gt;</t>
  </si>
  <si>
    <t>王思遥</t>
  </si>
  <si>
    <t xml:space="preserve">17271990522	</t>
  </si>
  <si>
    <t>[长治]金广快捷酒店(长治八一广场店)(82340635)</t>
  </si>
  <si>
    <t>特价大床房&lt;2人入住&gt;</t>
  </si>
  <si>
    <t>李安娜</t>
  </si>
  <si>
    <t xml:space="preserve">17272005706	</t>
  </si>
  <si>
    <t>[老河口]城市便捷酒店(老河口客运站店)(76433172)</t>
  </si>
  <si>
    <t>标准双床房&lt;2人入住&gt;</t>
  </si>
  <si>
    <t>余振</t>
  </si>
  <si>
    <t>，</t>
  </si>
  <si>
    <t>11016 CNY</t>
  </si>
  <si>
    <t>A220218095758481</t>
  </si>
  <si>
    <t>A220218095821481</t>
  </si>
  <si>
    <t>总计：11016元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</si>
  <si>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</si>
  <si>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</si>
  <si>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</si>
  <si>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</si>
  <si>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</si>
  <si>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</si>
  <si>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</si>
  <si>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</si>
  <si>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</si>
  <si>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</si>
  <si>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</si>
  <si>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</si>
  <si>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</si>
  <si>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</si>
  <si>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</si>
  <si>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</si>
  <si>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</si>
  <si>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2022-01-25</t>
  </si>
  <si>
    <t>2409015</t>
  </si>
  <si>
    <t>厦门海景千禧大酒店</t>
  </si>
  <si>
    <t>余亚兰</t>
  </si>
  <si>
    <t>2022-01-30</t>
  </si>
  <si>
    <t>2022-02-03</t>
  </si>
  <si>
    <t>退房日月结</t>
  </si>
  <si>
    <t>2902.00</t>
  </si>
  <si>
    <t>RMB</t>
  </si>
  <si>
    <t>1934.66</t>
  </si>
  <si>
    <t>-967</t>
  </si>
  <si>
    <t>0.00</t>
  </si>
  <si>
    <t>携程汇登国内直连</t>
  </si>
  <si>
    <t>2022-01-26 08:05:04</t>
  </si>
  <si>
    <t>否</t>
  </si>
  <si>
    <t>广州汇登信息科技有限公司</t>
  </si>
  <si>
    <t>直采</t>
  </si>
  <si>
    <t>2022-01-28</t>
  </si>
  <si>
    <t>2410015</t>
  </si>
  <si>
    <t>2022-02-01</t>
  </si>
  <si>
    <t>1038.00</t>
  </si>
  <si>
    <t>0</t>
  </si>
  <si>
    <t>2022-01-28 08:06:24</t>
  </si>
  <si>
    <t>2410785</t>
  </si>
  <si>
    <t>喆啡酒店(南充潆华南路气象公园店)</t>
  </si>
  <si>
    <t>2022-02-02</t>
  </si>
  <si>
    <t>211.00</t>
  </si>
  <si>
    <t>2022-01-30 12:55:05</t>
  </si>
  <si>
    <t>直连</t>
  </si>
  <si>
    <t>2411436</t>
  </si>
  <si>
    <t>485.00</t>
  </si>
  <si>
    <t>2022-02-01 08:29:56</t>
  </si>
  <si>
    <t>2411560</t>
  </si>
  <si>
    <t>台北首都大饭店-松山馆</t>
  </si>
  <si>
    <t>LEE HOUSHENG,LEE HOUSHENG,LEE HOUSHENG,LEE HOUSHENG,LEE HOUSHENG</t>
  </si>
  <si>
    <t>1368.00</t>
  </si>
  <si>
    <t>2022-02-01 11:09:16</t>
  </si>
  <si>
    <t>2411718</t>
  </si>
  <si>
    <t>洪雅七里坪智选假日酒店</t>
  </si>
  <si>
    <t>962.00</t>
  </si>
  <si>
    <t>2022-02-01 19:54:15</t>
  </si>
  <si>
    <t>2411719</t>
  </si>
  <si>
    <t>2411896</t>
  </si>
  <si>
    <t>简悦酒店 ∙ 旺角</t>
  </si>
  <si>
    <t>YU Huixiong</t>
  </si>
  <si>
    <t>319.00</t>
  </si>
  <si>
    <t>2022-02-02 10:23:21</t>
  </si>
  <si>
    <t>2411899</t>
  </si>
  <si>
    <t>-962</t>
  </si>
  <si>
    <t>2022-02-02 10:31:41</t>
  </si>
  <si>
    <t>2411900</t>
  </si>
  <si>
    <t>尚客优快捷酒店(苏州通安店)</t>
  </si>
  <si>
    <t>109.00</t>
  </si>
  <si>
    <t>2022-02-02 10:32:06</t>
  </si>
  <si>
    <t>2411903</t>
  </si>
  <si>
    <t>210.00</t>
  </si>
  <si>
    <t>-210</t>
  </si>
  <si>
    <t>2022-02-02 13:51:31</t>
  </si>
  <si>
    <t>2411912</t>
  </si>
  <si>
    <t>IU酒店(北京科技大学北沙滩地铁站店)</t>
  </si>
  <si>
    <t>188.00</t>
  </si>
  <si>
    <t>2022-02-02 11:26:08</t>
  </si>
  <si>
    <t>2411932</t>
  </si>
  <si>
    <t>2022-02-02 12:04:53</t>
  </si>
  <si>
    <t>2411941</t>
  </si>
  <si>
    <t>格林豪泰快捷酒店（宝应安宜南路店）</t>
  </si>
  <si>
    <t>195.00</t>
  </si>
  <si>
    <t>2022-02-02 12:34:26</t>
  </si>
  <si>
    <t>2412008</t>
  </si>
  <si>
    <t>维也纳酒店(三亚湾店)</t>
  </si>
  <si>
    <t>850.00</t>
  </si>
  <si>
    <t>2022-02-02 15:07:14</t>
  </si>
  <si>
    <t>2412012</t>
  </si>
  <si>
    <t>格林豪泰(宿迁义乌商贸城富康大道快捷酒店)</t>
  </si>
  <si>
    <t>138.00</t>
  </si>
  <si>
    <t>2022-02-02 15:12:55</t>
  </si>
  <si>
    <t>2412102</t>
  </si>
  <si>
    <t>2022-02-02 18:39:19</t>
  </si>
  <si>
    <t>2412122</t>
  </si>
  <si>
    <t>喆·啡酒店(沛县新城区九龙城店)</t>
  </si>
  <si>
    <t>576.00</t>
  </si>
  <si>
    <t>2022-02-02 19:11:20</t>
  </si>
  <si>
    <t>2412144</t>
  </si>
  <si>
    <t>1924.00</t>
  </si>
  <si>
    <t>2022-02-02 20:12:34</t>
  </si>
  <si>
    <t>2412152</t>
  </si>
  <si>
    <t>广州中心皇冠假日酒店</t>
  </si>
  <si>
    <t>601.00</t>
  </si>
  <si>
    <t>2022-02-02 20:30:57</t>
  </si>
  <si>
    <t>2412156</t>
  </si>
  <si>
    <t>城市便捷酒店(云浮汽车站店)</t>
  </si>
  <si>
    <t>442.00</t>
  </si>
  <si>
    <t>2022-02-02 20:39:43</t>
  </si>
  <si>
    <t>2412181</t>
  </si>
  <si>
    <t>格林豪泰(响水高铁站金海长江路店)</t>
  </si>
  <si>
    <t>468.00</t>
  </si>
  <si>
    <t>2022-02-02 21:44:19</t>
  </si>
  <si>
    <t>2412196</t>
  </si>
  <si>
    <t>尚客优品酒店(淮南田家庵区华联商厦店)</t>
  </si>
  <si>
    <t>141.00</t>
  </si>
  <si>
    <t>2022-02-02 22:18:01</t>
  </si>
  <si>
    <t>2412210</t>
  </si>
  <si>
    <t>城市便捷酒店(老河口客运站店)</t>
  </si>
  <si>
    <t>227.00</t>
  </si>
  <si>
    <t>2022-02-02 22:37:34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</si>
</sst>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4" borderId="6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20" fillId="13" borderId="3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44593</v>
      </c>
      <c r="G2" s="6">
        <v>44595</v>
      </c>
      <c r="H2" s="4">
        <v>1</v>
      </c>
      <c r="I2" s="4">
        <v>2</v>
      </c>
      <c r="J2" s="4">
        <v>2</v>
      </c>
      <c r="K2" s="4" t="s">
        <v>30</v>
      </c>
      <c r="L2" s="4">
        <v>1038</v>
      </c>
      <c r="M2" s="4">
        <v>1038</v>
      </c>
      <c r="N2" s="4" t="s">
        <v>31</v>
      </c>
      <c r="O2" s="4" t="s">
        <v>32</v>
      </c>
      <c r="P2" s="4" t="s">
        <v>33</v>
      </c>
      <c r="Q2" s="4">
        <v>0</v>
      </c>
      <c r="R2" s="7">
        <v>44589</v>
      </c>
      <c r="S2" s="6">
        <v>44610</v>
      </c>
      <c r="T2" s="4" t="s">
        <v>34</v>
      </c>
      <c r="U2" s="4">
        <v>1038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44594</v>
      </c>
      <c r="G3" s="6">
        <v>44595</v>
      </c>
      <c r="H3" s="4">
        <v>1</v>
      </c>
      <c r="I3" s="4">
        <v>1</v>
      </c>
      <c r="J3" s="4">
        <v>1</v>
      </c>
      <c r="K3" s="4" t="s">
        <v>30</v>
      </c>
      <c r="L3" s="4">
        <v>211</v>
      </c>
      <c r="M3" s="4">
        <v>211</v>
      </c>
      <c r="N3" s="4" t="s">
        <v>40</v>
      </c>
      <c r="O3" s="4" t="s">
        <v>32</v>
      </c>
      <c r="P3" s="4" t="s">
        <v>33</v>
      </c>
      <c r="Q3" s="4">
        <v>0</v>
      </c>
      <c r="R3" s="7">
        <v>44591</v>
      </c>
      <c r="S3" s="6">
        <v>44610</v>
      </c>
      <c r="T3" s="4" t="s">
        <v>34</v>
      </c>
      <c r="U3" s="4">
        <v>211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43</v>
      </c>
      <c r="F4" s="6">
        <v>44594</v>
      </c>
      <c r="G4" s="6">
        <v>44595</v>
      </c>
      <c r="H4" s="4">
        <v>1</v>
      </c>
      <c r="I4" s="4">
        <v>1</v>
      </c>
      <c r="J4" s="4">
        <v>1</v>
      </c>
      <c r="K4" s="4" t="s">
        <v>30</v>
      </c>
      <c r="L4" s="4">
        <v>485</v>
      </c>
      <c r="M4" s="4">
        <v>485</v>
      </c>
      <c r="N4" s="4" t="s">
        <v>44</v>
      </c>
      <c r="O4" s="4" t="s">
        <v>32</v>
      </c>
      <c r="P4" s="4" t="s">
        <v>33</v>
      </c>
      <c r="Q4" s="4">
        <v>0</v>
      </c>
      <c r="R4" s="7">
        <v>44593</v>
      </c>
      <c r="S4" s="6">
        <v>44610</v>
      </c>
      <c r="T4" s="4" t="s">
        <v>34</v>
      </c>
      <c r="U4" s="4">
        <v>485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42</v>
      </c>
      <c r="B5" s="4" t="s">
        <v>26</v>
      </c>
      <c r="C5" s="4" t="s">
        <v>47</v>
      </c>
      <c r="D5" s="4" t="s">
        <v>28</v>
      </c>
      <c r="E5" s="4" t="s">
        <v>43</v>
      </c>
      <c r="F5" s="6">
        <v>44594</v>
      </c>
      <c r="G5" s="6">
        <v>44595</v>
      </c>
      <c r="H5" s="4">
        <v>1</v>
      </c>
      <c r="I5" s="4">
        <v>1</v>
      </c>
      <c r="J5" s="4">
        <v>1</v>
      </c>
      <c r="K5" s="4" t="s">
        <v>30</v>
      </c>
      <c r="L5" s="4">
        <v>-485</v>
      </c>
      <c r="M5" s="4">
        <v>-485</v>
      </c>
      <c r="N5" s="4" t="s">
        <v>44</v>
      </c>
      <c r="O5" s="4" t="s">
        <v>32</v>
      </c>
      <c r="P5" s="4" t="s">
        <v>33</v>
      </c>
      <c r="Q5" s="4">
        <v>0</v>
      </c>
      <c r="R5" s="7">
        <v>44593</v>
      </c>
      <c r="S5" s="6">
        <v>44610</v>
      </c>
      <c r="T5" s="4" t="s">
        <v>34</v>
      </c>
      <c r="U5" s="4">
        <v>-485</v>
      </c>
      <c r="V5" s="4">
        <v>0</v>
      </c>
      <c r="W5" s="4">
        <v>0</v>
      </c>
      <c r="X5" s="4" t="s">
        <v>45</v>
      </c>
      <c r="Y5" s="4" t="s">
        <v>46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44594</v>
      </c>
      <c r="G6" s="6">
        <v>44595</v>
      </c>
      <c r="H6" s="4">
        <v>3</v>
      </c>
      <c r="I6" s="4">
        <v>1</v>
      </c>
      <c r="J6" s="4">
        <v>3</v>
      </c>
      <c r="K6" s="4" t="s">
        <v>30</v>
      </c>
      <c r="L6" s="4">
        <v>1368</v>
      </c>
      <c r="M6" s="4">
        <v>1368</v>
      </c>
      <c r="N6" s="4" t="s">
        <v>51</v>
      </c>
      <c r="O6" s="4" t="s">
        <v>32</v>
      </c>
      <c r="P6" s="4" t="s">
        <v>33</v>
      </c>
      <c r="Q6" s="4">
        <v>0</v>
      </c>
      <c r="R6" s="7">
        <v>44593</v>
      </c>
      <c r="S6" s="6">
        <v>44610</v>
      </c>
      <c r="T6" s="4" t="s">
        <v>34</v>
      </c>
      <c r="U6" s="4">
        <v>1368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44594</v>
      </c>
      <c r="G7" s="6">
        <v>44595</v>
      </c>
      <c r="H7" s="4">
        <v>1</v>
      </c>
      <c r="I7" s="4">
        <v>1</v>
      </c>
      <c r="J7" s="4">
        <v>1</v>
      </c>
      <c r="K7" s="4" t="s">
        <v>30</v>
      </c>
      <c r="L7" s="4">
        <v>962</v>
      </c>
      <c r="M7" s="4">
        <v>962</v>
      </c>
      <c r="N7" s="4" t="s">
        <v>55</v>
      </c>
      <c r="O7" s="4" t="s">
        <v>32</v>
      </c>
      <c r="P7" s="4" t="s">
        <v>33</v>
      </c>
      <c r="Q7" s="4">
        <v>0</v>
      </c>
      <c r="R7" s="7">
        <v>44593</v>
      </c>
      <c r="S7" s="6">
        <v>44610</v>
      </c>
      <c r="T7" s="4" t="s">
        <v>34</v>
      </c>
      <c r="U7" s="4">
        <v>962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44594</v>
      </c>
      <c r="G8" s="6">
        <v>44595</v>
      </c>
      <c r="H8" s="4">
        <v>1</v>
      </c>
      <c r="I8" s="4">
        <v>1</v>
      </c>
      <c r="J8" s="4">
        <v>1</v>
      </c>
      <c r="K8" s="4" t="s">
        <v>30</v>
      </c>
      <c r="L8" s="4">
        <v>962</v>
      </c>
      <c r="M8" s="4">
        <v>962</v>
      </c>
      <c r="N8" s="4" t="s">
        <v>57</v>
      </c>
      <c r="O8" s="4" t="s">
        <v>32</v>
      </c>
      <c r="P8" s="4" t="s">
        <v>33</v>
      </c>
      <c r="Q8" s="4">
        <v>0</v>
      </c>
      <c r="R8" s="7">
        <v>44593</v>
      </c>
      <c r="S8" s="6">
        <v>44610</v>
      </c>
      <c r="T8" s="4" t="s">
        <v>34</v>
      </c>
      <c r="U8" s="4">
        <v>962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44594</v>
      </c>
      <c r="G9" s="6">
        <v>44595</v>
      </c>
      <c r="H9" s="4">
        <v>1</v>
      </c>
      <c r="I9" s="4">
        <v>1</v>
      </c>
      <c r="J9" s="4">
        <v>1</v>
      </c>
      <c r="K9" s="4" t="s">
        <v>30</v>
      </c>
      <c r="L9" s="4">
        <v>319</v>
      </c>
      <c r="M9" s="4">
        <v>319</v>
      </c>
      <c r="N9" s="4" t="s">
        <v>61</v>
      </c>
      <c r="O9" s="4" t="s">
        <v>32</v>
      </c>
      <c r="P9" s="4" t="s">
        <v>33</v>
      </c>
      <c r="Q9" s="4">
        <v>0</v>
      </c>
      <c r="R9" s="7">
        <v>44594</v>
      </c>
      <c r="S9" s="6">
        <v>44610</v>
      </c>
      <c r="T9" s="4" t="s">
        <v>34</v>
      </c>
      <c r="U9" s="4">
        <v>319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53</v>
      </c>
      <c r="E10" s="4" t="s">
        <v>54</v>
      </c>
      <c r="F10" s="6">
        <v>44594</v>
      </c>
      <c r="G10" s="6">
        <v>44595</v>
      </c>
      <c r="H10" s="4">
        <v>1</v>
      </c>
      <c r="I10" s="4">
        <v>1</v>
      </c>
      <c r="J10" s="4">
        <v>1</v>
      </c>
      <c r="K10" s="4" t="s">
        <v>30</v>
      </c>
      <c r="L10" s="4">
        <v>962</v>
      </c>
      <c r="M10" s="4">
        <v>962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44594</v>
      </c>
      <c r="S10" s="6">
        <v>44610</v>
      </c>
      <c r="T10" s="4" t="s">
        <v>34</v>
      </c>
      <c r="U10" s="4">
        <v>962</v>
      </c>
      <c r="V10" s="4">
        <v>0</v>
      </c>
      <c r="W10" s="4">
        <v>0</v>
      </c>
      <c r="X10" s="4" t="s">
        <v>64</v>
      </c>
      <c r="Y10" s="4" t="s">
        <v>35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67</v>
      </c>
      <c r="F11" s="6">
        <v>44594</v>
      </c>
      <c r="G11" s="6">
        <v>44595</v>
      </c>
      <c r="H11" s="4">
        <v>1</v>
      </c>
      <c r="I11" s="4">
        <v>1</v>
      </c>
      <c r="J11" s="4">
        <v>1</v>
      </c>
      <c r="K11" s="4" t="s">
        <v>30</v>
      </c>
      <c r="L11" s="4">
        <v>109</v>
      </c>
      <c r="M11" s="4">
        <v>109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44594</v>
      </c>
      <c r="S11" s="6">
        <v>44610</v>
      </c>
      <c r="T11" s="4" t="s">
        <v>34</v>
      </c>
      <c r="U11" s="4">
        <v>109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38</v>
      </c>
      <c r="E12" s="4" t="s">
        <v>39</v>
      </c>
      <c r="F12" s="6">
        <v>44594</v>
      </c>
      <c r="G12" s="6">
        <v>44595</v>
      </c>
      <c r="H12" s="4">
        <v>1</v>
      </c>
      <c r="I12" s="4">
        <v>1</v>
      </c>
      <c r="J12" s="4">
        <v>1</v>
      </c>
      <c r="K12" s="4" t="s">
        <v>30</v>
      </c>
      <c r="L12" s="4">
        <v>210</v>
      </c>
      <c r="M12" s="4">
        <v>210</v>
      </c>
      <c r="N12" s="4" t="s">
        <v>70</v>
      </c>
      <c r="O12" s="4" t="s">
        <v>32</v>
      </c>
      <c r="P12" s="4" t="s">
        <v>33</v>
      </c>
      <c r="Q12" s="4">
        <v>0</v>
      </c>
      <c r="R12" s="7">
        <v>44594</v>
      </c>
      <c r="S12" s="6">
        <v>44610</v>
      </c>
      <c r="T12" s="4" t="s">
        <v>34</v>
      </c>
      <c r="U12" s="4">
        <v>210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71</v>
      </c>
      <c r="B13" s="4" t="s">
        <v>26</v>
      </c>
      <c r="C13" s="4" t="s">
        <v>27</v>
      </c>
      <c r="D13" s="4" t="s">
        <v>72</v>
      </c>
      <c r="E13" s="4" t="s">
        <v>73</v>
      </c>
      <c r="F13" s="6">
        <v>44594</v>
      </c>
      <c r="G13" s="6">
        <v>44595</v>
      </c>
      <c r="H13" s="4">
        <v>1</v>
      </c>
      <c r="I13" s="4">
        <v>1</v>
      </c>
      <c r="J13" s="4">
        <v>1</v>
      </c>
      <c r="K13" s="4" t="s">
        <v>30</v>
      </c>
      <c r="L13" s="4">
        <v>188</v>
      </c>
      <c r="M13" s="4">
        <v>188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44594</v>
      </c>
      <c r="S13" s="6">
        <v>44610</v>
      </c>
      <c r="T13" s="4" t="s">
        <v>34</v>
      </c>
      <c r="U13" s="4">
        <v>188</v>
      </c>
      <c r="V13" s="4">
        <v>0</v>
      </c>
      <c r="W13" s="4">
        <v>0</v>
      </c>
      <c r="X13" s="4" t="s">
        <v>35</v>
      </c>
      <c r="Y13" s="4" t="s">
        <v>75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72</v>
      </c>
      <c r="E14" s="4" t="s">
        <v>73</v>
      </c>
      <c r="F14" s="6">
        <v>44594</v>
      </c>
      <c r="G14" s="6">
        <v>44595</v>
      </c>
      <c r="H14" s="4">
        <v>1</v>
      </c>
      <c r="I14" s="4">
        <v>1</v>
      </c>
      <c r="J14" s="4">
        <v>1</v>
      </c>
      <c r="K14" s="4" t="s">
        <v>30</v>
      </c>
      <c r="L14" s="4">
        <v>188</v>
      </c>
      <c r="M14" s="4">
        <v>188</v>
      </c>
      <c r="N14" s="4" t="s">
        <v>77</v>
      </c>
      <c r="O14" s="4" t="s">
        <v>32</v>
      </c>
      <c r="P14" s="4" t="s">
        <v>33</v>
      </c>
      <c r="Q14" s="4">
        <v>0</v>
      </c>
      <c r="R14" s="7">
        <v>44594</v>
      </c>
      <c r="S14" s="6">
        <v>44610</v>
      </c>
      <c r="T14" s="4" t="s">
        <v>34</v>
      </c>
      <c r="U14" s="4">
        <v>188</v>
      </c>
      <c r="V14" s="4">
        <v>0</v>
      </c>
      <c r="W14" s="4">
        <v>0</v>
      </c>
      <c r="X14" s="4" t="s">
        <v>35</v>
      </c>
      <c r="Y14" s="4" t="s">
        <v>78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80</v>
      </c>
      <c r="E15" s="4" t="s">
        <v>81</v>
      </c>
      <c r="F15" s="6">
        <v>44594</v>
      </c>
      <c r="G15" s="6">
        <v>44595</v>
      </c>
      <c r="H15" s="4">
        <v>1</v>
      </c>
      <c r="I15" s="4">
        <v>1</v>
      </c>
      <c r="J15" s="4">
        <v>1</v>
      </c>
      <c r="K15" s="4" t="s">
        <v>30</v>
      </c>
      <c r="L15" s="4">
        <v>195</v>
      </c>
      <c r="M15" s="4">
        <v>195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44594</v>
      </c>
      <c r="S15" s="6">
        <v>44610</v>
      </c>
      <c r="T15" s="4" t="s">
        <v>34</v>
      </c>
      <c r="U15" s="4">
        <v>195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69</v>
      </c>
      <c r="B16" s="4" t="s">
        <v>26</v>
      </c>
      <c r="C16" s="4" t="s">
        <v>47</v>
      </c>
      <c r="D16" s="4" t="s">
        <v>38</v>
      </c>
      <c r="E16" s="4" t="s">
        <v>39</v>
      </c>
      <c r="F16" s="6">
        <v>44594</v>
      </c>
      <c r="G16" s="6">
        <v>44595</v>
      </c>
      <c r="H16" s="4">
        <v>1</v>
      </c>
      <c r="I16" s="4">
        <v>1</v>
      </c>
      <c r="J16" s="4">
        <v>1</v>
      </c>
      <c r="K16" s="4" t="s">
        <v>30</v>
      </c>
      <c r="L16" s="4">
        <v>-210</v>
      </c>
      <c r="M16" s="4">
        <v>-210</v>
      </c>
      <c r="N16" s="4" t="s">
        <v>70</v>
      </c>
      <c r="O16" s="4" t="s">
        <v>32</v>
      </c>
      <c r="P16" s="4" t="s">
        <v>33</v>
      </c>
      <c r="Q16" s="4">
        <v>0</v>
      </c>
      <c r="R16" s="7">
        <v>44594</v>
      </c>
      <c r="S16" s="6">
        <v>44610</v>
      </c>
      <c r="T16" s="4" t="s">
        <v>34</v>
      </c>
      <c r="U16" s="4">
        <v>-210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83</v>
      </c>
      <c r="B17" s="4" t="s">
        <v>26</v>
      </c>
      <c r="C17" s="4" t="s">
        <v>27</v>
      </c>
      <c r="D17" s="4" t="s">
        <v>84</v>
      </c>
      <c r="E17" s="4" t="s">
        <v>85</v>
      </c>
      <c r="F17" s="6">
        <v>44594</v>
      </c>
      <c r="G17" s="6">
        <v>44595</v>
      </c>
      <c r="H17" s="4">
        <v>1</v>
      </c>
      <c r="I17" s="4">
        <v>1</v>
      </c>
      <c r="J17" s="4">
        <v>1</v>
      </c>
      <c r="K17" s="4" t="s">
        <v>30</v>
      </c>
      <c r="L17" s="4">
        <v>138</v>
      </c>
      <c r="M17" s="4">
        <v>138</v>
      </c>
      <c r="N17" s="4" t="s">
        <v>86</v>
      </c>
      <c r="O17" s="4" t="s">
        <v>32</v>
      </c>
      <c r="P17" s="4" t="s">
        <v>33</v>
      </c>
      <c r="Q17" s="4">
        <v>0</v>
      </c>
      <c r="R17" s="7">
        <v>44594</v>
      </c>
      <c r="S17" s="6">
        <v>44610</v>
      </c>
      <c r="T17" s="4" t="s">
        <v>34</v>
      </c>
      <c r="U17" s="4">
        <v>138</v>
      </c>
      <c r="V17" s="4">
        <v>0</v>
      </c>
      <c r="W17" s="4">
        <v>146</v>
      </c>
      <c r="X17" s="4" t="s">
        <v>35</v>
      </c>
      <c r="Y17" s="4" t="s">
        <v>87</v>
      </c>
    </row>
    <row r="18" s="4" customFormat="1" spans="1:25">
      <c r="A18" s="4" t="s">
        <v>88</v>
      </c>
      <c r="B18" s="4" t="s">
        <v>26</v>
      </c>
      <c r="C18" s="4" t="s">
        <v>27</v>
      </c>
      <c r="D18" s="4" t="s">
        <v>89</v>
      </c>
      <c r="E18" s="4" t="s">
        <v>90</v>
      </c>
      <c r="F18" s="6">
        <v>44594</v>
      </c>
      <c r="G18" s="6">
        <v>44595</v>
      </c>
      <c r="H18" s="4">
        <v>1</v>
      </c>
      <c r="I18" s="4">
        <v>1</v>
      </c>
      <c r="J18" s="4">
        <v>1</v>
      </c>
      <c r="K18" s="4" t="s">
        <v>30</v>
      </c>
      <c r="L18" s="4">
        <v>850</v>
      </c>
      <c r="M18" s="4">
        <v>850</v>
      </c>
      <c r="N18" s="4" t="s">
        <v>91</v>
      </c>
      <c r="O18" s="4" t="s">
        <v>32</v>
      </c>
      <c r="P18" s="4" t="s">
        <v>33</v>
      </c>
      <c r="Q18" s="4">
        <v>0</v>
      </c>
      <c r="R18" s="7">
        <v>44594</v>
      </c>
      <c r="S18" s="6">
        <v>44610</v>
      </c>
      <c r="T18" s="4" t="s">
        <v>34</v>
      </c>
      <c r="U18" s="4">
        <v>850</v>
      </c>
      <c r="V18" s="4">
        <v>0</v>
      </c>
      <c r="W18" s="4">
        <v>0</v>
      </c>
      <c r="X18" s="4" t="s">
        <v>35</v>
      </c>
      <c r="Y18" s="4" t="s">
        <v>92</v>
      </c>
    </row>
    <row r="19" s="4" customFormat="1" spans="1:25">
      <c r="A19" s="4" t="s">
        <v>62</v>
      </c>
      <c r="B19" s="4" t="s">
        <v>26</v>
      </c>
      <c r="C19" s="4" t="s">
        <v>47</v>
      </c>
      <c r="D19" s="4" t="s">
        <v>53</v>
      </c>
      <c r="E19" s="4" t="s">
        <v>54</v>
      </c>
      <c r="F19" s="6">
        <v>44594</v>
      </c>
      <c r="G19" s="6">
        <v>44595</v>
      </c>
      <c r="H19" s="4">
        <v>1</v>
      </c>
      <c r="I19" s="4">
        <v>1</v>
      </c>
      <c r="J19" s="4">
        <v>1</v>
      </c>
      <c r="K19" s="4" t="s">
        <v>30</v>
      </c>
      <c r="L19" s="4">
        <v>-962</v>
      </c>
      <c r="M19" s="4">
        <v>-962</v>
      </c>
      <c r="N19" s="4" t="s">
        <v>63</v>
      </c>
      <c r="O19" s="4" t="s">
        <v>32</v>
      </c>
      <c r="P19" s="4" t="s">
        <v>33</v>
      </c>
      <c r="Q19" s="4">
        <v>0</v>
      </c>
      <c r="R19" s="7">
        <v>44594</v>
      </c>
      <c r="S19" s="6">
        <v>44610</v>
      </c>
      <c r="T19" s="4" t="s">
        <v>34</v>
      </c>
      <c r="U19" s="4">
        <v>-962</v>
      </c>
      <c r="V19" s="4">
        <v>0</v>
      </c>
      <c r="W19" s="4">
        <v>0</v>
      </c>
      <c r="X19" s="4" t="s">
        <v>64</v>
      </c>
      <c r="Y19" s="4" t="s">
        <v>35</v>
      </c>
    </row>
    <row r="20" s="4" customFormat="1" spans="1:25">
      <c r="A20" s="4" t="s">
        <v>93</v>
      </c>
      <c r="B20" s="4" t="s">
        <v>26</v>
      </c>
      <c r="C20" s="4" t="s">
        <v>27</v>
      </c>
      <c r="D20" s="4" t="s">
        <v>66</v>
      </c>
      <c r="E20" s="4" t="s">
        <v>67</v>
      </c>
      <c r="F20" s="6">
        <v>44594</v>
      </c>
      <c r="G20" s="6">
        <v>44595</v>
      </c>
      <c r="H20" s="4">
        <v>1</v>
      </c>
      <c r="I20" s="4">
        <v>1</v>
      </c>
      <c r="J20" s="4">
        <v>1</v>
      </c>
      <c r="K20" s="4" t="s">
        <v>30</v>
      </c>
      <c r="L20" s="4">
        <v>109</v>
      </c>
      <c r="M20" s="4">
        <v>109</v>
      </c>
      <c r="N20" s="4" t="s">
        <v>94</v>
      </c>
      <c r="O20" s="4" t="s">
        <v>32</v>
      </c>
      <c r="P20" s="4" t="s">
        <v>33</v>
      </c>
      <c r="Q20" s="4">
        <v>0</v>
      </c>
      <c r="R20" s="7">
        <v>44594</v>
      </c>
      <c r="S20" s="6">
        <v>44610</v>
      </c>
      <c r="T20" s="4" t="s">
        <v>34</v>
      </c>
      <c r="U20" s="4">
        <v>109</v>
      </c>
      <c r="V20" s="4">
        <v>0</v>
      </c>
      <c r="W20" s="4">
        <v>0</v>
      </c>
      <c r="X20" s="4" t="s">
        <v>95</v>
      </c>
      <c r="Y20" s="4" t="s">
        <v>35</v>
      </c>
    </row>
    <row r="21" s="4" customFormat="1" spans="1:25">
      <c r="A21" s="4" t="s">
        <v>96</v>
      </c>
      <c r="B21" s="4" t="s">
        <v>26</v>
      </c>
      <c r="C21" s="4" t="s">
        <v>27</v>
      </c>
      <c r="D21" s="4" t="s">
        <v>97</v>
      </c>
      <c r="E21" s="4" t="s">
        <v>98</v>
      </c>
      <c r="F21" s="6">
        <v>44594</v>
      </c>
      <c r="G21" s="6">
        <v>44595</v>
      </c>
      <c r="H21" s="4">
        <v>2</v>
      </c>
      <c r="I21" s="4">
        <v>1</v>
      </c>
      <c r="J21" s="4">
        <v>2</v>
      </c>
      <c r="K21" s="4" t="s">
        <v>30</v>
      </c>
      <c r="L21" s="4">
        <v>494</v>
      </c>
      <c r="M21" s="4">
        <v>494</v>
      </c>
      <c r="N21" s="4" t="s">
        <v>99</v>
      </c>
      <c r="O21" s="4" t="s">
        <v>32</v>
      </c>
      <c r="P21" s="4" t="s">
        <v>33</v>
      </c>
      <c r="Q21" s="4">
        <v>0</v>
      </c>
      <c r="R21" s="7">
        <v>44594</v>
      </c>
      <c r="S21" s="6">
        <v>44610</v>
      </c>
      <c r="T21" s="4" t="s">
        <v>34</v>
      </c>
      <c r="U21" s="4">
        <v>494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96</v>
      </c>
      <c r="B22" s="4" t="s">
        <v>26</v>
      </c>
      <c r="C22" s="4" t="s">
        <v>47</v>
      </c>
      <c r="D22" s="4" t="s">
        <v>97</v>
      </c>
      <c r="E22" s="4" t="s">
        <v>98</v>
      </c>
      <c r="F22" s="6">
        <v>44594</v>
      </c>
      <c r="G22" s="6">
        <v>44595</v>
      </c>
      <c r="H22" s="4">
        <v>2</v>
      </c>
      <c r="I22" s="4">
        <v>1</v>
      </c>
      <c r="J22" s="4">
        <v>2</v>
      </c>
      <c r="K22" s="4" t="s">
        <v>30</v>
      </c>
      <c r="L22" s="4">
        <v>-494</v>
      </c>
      <c r="M22" s="4">
        <v>-494</v>
      </c>
      <c r="N22" s="4" t="s">
        <v>99</v>
      </c>
      <c r="O22" s="4" t="s">
        <v>32</v>
      </c>
      <c r="P22" s="4" t="s">
        <v>33</v>
      </c>
      <c r="Q22" s="4">
        <v>0</v>
      </c>
      <c r="R22" s="7">
        <v>44594</v>
      </c>
      <c r="S22" s="6">
        <v>44610</v>
      </c>
      <c r="T22" s="4" t="s">
        <v>34</v>
      </c>
      <c r="U22" s="4">
        <v>-494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100</v>
      </c>
      <c r="B23" s="4" t="s">
        <v>26</v>
      </c>
      <c r="C23" s="4" t="s">
        <v>27</v>
      </c>
      <c r="D23" s="4" t="s">
        <v>97</v>
      </c>
      <c r="E23" s="4" t="s">
        <v>101</v>
      </c>
      <c r="F23" s="6">
        <v>44594</v>
      </c>
      <c r="G23" s="6">
        <v>44595</v>
      </c>
      <c r="H23" s="4">
        <v>2</v>
      </c>
      <c r="I23" s="4">
        <v>1</v>
      </c>
      <c r="J23" s="4">
        <v>2</v>
      </c>
      <c r="K23" s="4" t="s">
        <v>30</v>
      </c>
      <c r="L23" s="4">
        <v>576</v>
      </c>
      <c r="M23" s="4">
        <v>576</v>
      </c>
      <c r="N23" s="4" t="s">
        <v>99</v>
      </c>
      <c r="O23" s="4" t="s">
        <v>32</v>
      </c>
      <c r="P23" s="4" t="s">
        <v>33</v>
      </c>
      <c r="Q23" s="4">
        <v>0</v>
      </c>
      <c r="R23" s="7">
        <v>44594</v>
      </c>
      <c r="S23" s="6">
        <v>44610</v>
      </c>
      <c r="T23" s="4" t="s">
        <v>34</v>
      </c>
      <c r="U23" s="4">
        <v>576</v>
      </c>
      <c r="V23" s="4">
        <v>0</v>
      </c>
      <c r="W23" s="4">
        <v>0</v>
      </c>
      <c r="X23" s="4" t="s">
        <v>35</v>
      </c>
      <c r="Y23" s="4" t="s">
        <v>102</v>
      </c>
    </row>
    <row r="24" s="4" customFormat="1" spans="1:25">
      <c r="A24" s="4" t="s">
        <v>103</v>
      </c>
      <c r="B24" s="4" t="s">
        <v>26</v>
      </c>
      <c r="C24" s="4" t="s">
        <v>27</v>
      </c>
      <c r="D24" s="4" t="s">
        <v>53</v>
      </c>
      <c r="E24" s="4" t="s">
        <v>54</v>
      </c>
      <c r="F24" s="6">
        <v>44594</v>
      </c>
      <c r="G24" s="6">
        <v>44595</v>
      </c>
      <c r="H24" s="4">
        <v>2</v>
      </c>
      <c r="I24" s="4">
        <v>1</v>
      </c>
      <c r="J24" s="4">
        <v>2</v>
      </c>
      <c r="K24" s="4" t="s">
        <v>30</v>
      </c>
      <c r="L24" s="4">
        <v>1924</v>
      </c>
      <c r="M24" s="4">
        <v>1924</v>
      </c>
      <c r="N24" s="4" t="s">
        <v>104</v>
      </c>
      <c r="O24" s="4" t="s">
        <v>32</v>
      </c>
      <c r="P24" s="4" t="s">
        <v>33</v>
      </c>
      <c r="Q24" s="4">
        <v>0</v>
      </c>
      <c r="R24" s="7">
        <v>44594</v>
      </c>
      <c r="S24" s="6">
        <v>44610</v>
      </c>
      <c r="T24" s="4" t="s">
        <v>34</v>
      </c>
      <c r="U24" s="4">
        <v>1924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105</v>
      </c>
      <c r="B25" s="4" t="s">
        <v>26</v>
      </c>
      <c r="C25" s="4" t="s">
        <v>27</v>
      </c>
      <c r="D25" s="4" t="s">
        <v>106</v>
      </c>
      <c r="E25" s="4" t="s">
        <v>107</v>
      </c>
      <c r="F25" s="6">
        <v>44594</v>
      </c>
      <c r="G25" s="6">
        <v>44595</v>
      </c>
      <c r="H25" s="4">
        <v>1</v>
      </c>
      <c r="I25" s="4">
        <v>1</v>
      </c>
      <c r="J25" s="4">
        <v>1</v>
      </c>
      <c r="K25" s="4" t="s">
        <v>30</v>
      </c>
      <c r="L25" s="4">
        <v>601</v>
      </c>
      <c r="M25" s="4">
        <v>601</v>
      </c>
      <c r="N25" s="4" t="s">
        <v>108</v>
      </c>
      <c r="O25" s="4" t="s">
        <v>32</v>
      </c>
      <c r="P25" s="4" t="s">
        <v>33</v>
      </c>
      <c r="Q25" s="4">
        <v>0</v>
      </c>
      <c r="R25" s="7">
        <v>44594</v>
      </c>
      <c r="S25" s="6">
        <v>44610</v>
      </c>
      <c r="T25" s="4" t="s">
        <v>34</v>
      </c>
      <c r="U25" s="4">
        <v>601</v>
      </c>
      <c r="V25" s="4">
        <v>0</v>
      </c>
      <c r="W25" s="4">
        <v>0</v>
      </c>
      <c r="X25" s="4" t="s">
        <v>109</v>
      </c>
      <c r="Y25" s="4" t="s">
        <v>35</v>
      </c>
    </row>
    <row r="26" s="4" customFormat="1" spans="1:25">
      <c r="A26" s="4" t="s">
        <v>110</v>
      </c>
      <c r="B26" s="4" t="s">
        <v>26</v>
      </c>
      <c r="C26" s="4" t="s">
        <v>27</v>
      </c>
      <c r="D26" s="4" t="s">
        <v>111</v>
      </c>
      <c r="E26" s="4" t="s">
        <v>112</v>
      </c>
      <c r="F26" s="6">
        <v>44594</v>
      </c>
      <c r="G26" s="6">
        <v>44595</v>
      </c>
      <c r="H26" s="4">
        <v>2</v>
      </c>
      <c r="I26" s="4">
        <v>1</v>
      </c>
      <c r="J26" s="4">
        <v>2</v>
      </c>
      <c r="K26" s="4" t="s">
        <v>30</v>
      </c>
      <c r="L26" s="4">
        <v>442</v>
      </c>
      <c r="M26" s="4">
        <v>442</v>
      </c>
      <c r="N26" s="4" t="s">
        <v>113</v>
      </c>
      <c r="O26" s="4" t="s">
        <v>32</v>
      </c>
      <c r="P26" s="4" t="s">
        <v>33</v>
      </c>
      <c r="Q26" s="4">
        <v>0</v>
      </c>
      <c r="R26" s="7">
        <v>44594</v>
      </c>
      <c r="S26" s="6">
        <v>44610</v>
      </c>
      <c r="T26" s="4" t="s">
        <v>34</v>
      </c>
      <c r="U26" s="4">
        <v>442</v>
      </c>
      <c r="V26" s="4">
        <v>0</v>
      </c>
      <c r="W26" s="4">
        <v>0</v>
      </c>
      <c r="X26" s="4" t="s">
        <v>35</v>
      </c>
      <c r="Y26" s="4" t="s">
        <v>114</v>
      </c>
    </row>
    <row r="27" s="4" customFormat="1" spans="1:25">
      <c r="A27" s="4" t="s">
        <v>115</v>
      </c>
      <c r="B27" s="4" t="s">
        <v>26</v>
      </c>
      <c r="C27" s="4" t="s">
        <v>27</v>
      </c>
      <c r="D27" s="4" t="s">
        <v>116</v>
      </c>
      <c r="E27" s="4" t="s">
        <v>117</v>
      </c>
      <c r="F27" s="6">
        <v>44594</v>
      </c>
      <c r="G27" s="6">
        <v>44595</v>
      </c>
      <c r="H27" s="4">
        <v>2</v>
      </c>
      <c r="I27" s="4">
        <v>1</v>
      </c>
      <c r="J27" s="4">
        <v>2</v>
      </c>
      <c r="K27" s="4" t="s">
        <v>30</v>
      </c>
      <c r="L27" s="4">
        <v>468</v>
      </c>
      <c r="M27" s="4">
        <v>468</v>
      </c>
      <c r="N27" s="4" t="s">
        <v>118</v>
      </c>
      <c r="O27" s="4" t="s">
        <v>32</v>
      </c>
      <c r="P27" s="4" t="s">
        <v>33</v>
      </c>
      <c r="Q27" s="4">
        <v>0</v>
      </c>
      <c r="R27" s="7">
        <v>44594</v>
      </c>
      <c r="S27" s="6">
        <v>44610</v>
      </c>
      <c r="T27" s="4" t="s">
        <v>34</v>
      </c>
      <c r="U27" s="4">
        <v>468</v>
      </c>
      <c r="V27" s="4">
        <v>0</v>
      </c>
      <c r="W27" s="4">
        <v>0</v>
      </c>
      <c r="X27" s="4" t="s">
        <v>35</v>
      </c>
      <c r="Y27" s="4" t="s">
        <v>119</v>
      </c>
    </row>
    <row r="28" s="4" customFormat="1" spans="1:25">
      <c r="A28" s="4" t="s">
        <v>120</v>
      </c>
      <c r="B28" s="4" t="s">
        <v>26</v>
      </c>
      <c r="C28" s="4" t="s">
        <v>27</v>
      </c>
      <c r="D28" s="4" t="s">
        <v>121</v>
      </c>
      <c r="E28" s="4" t="s">
        <v>54</v>
      </c>
      <c r="F28" s="6">
        <v>44594</v>
      </c>
      <c r="G28" s="6">
        <v>44595</v>
      </c>
      <c r="H28" s="4">
        <v>1</v>
      </c>
      <c r="I28" s="4">
        <v>1</v>
      </c>
      <c r="J28" s="4">
        <v>1</v>
      </c>
      <c r="K28" s="4" t="s">
        <v>30</v>
      </c>
      <c r="L28" s="4">
        <v>279</v>
      </c>
      <c r="M28" s="4">
        <v>279</v>
      </c>
      <c r="N28" s="4" t="s">
        <v>122</v>
      </c>
      <c r="O28" s="4" t="s">
        <v>32</v>
      </c>
      <c r="P28" s="4" t="s">
        <v>33</v>
      </c>
      <c r="Q28" s="4">
        <v>0</v>
      </c>
      <c r="R28" s="7">
        <v>44594</v>
      </c>
      <c r="S28" s="6">
        <v>44610</v>
      </c>
      <c r="T28" s="4" t="s">
        <v>34</v>
      </c>
      <c r="U28" s="4">
        <v>279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120</v>
      </c>
      <c r="B29" s="4" t="s">
        <v>26</v>
      </c>
      <c r="C29" s="4" t="s">
        <v>47</v>
      </c>
      <c r="D29" s="4" t="s">
        <v>121</v>
      </c>
      <c r="E29" s="4" t="s">
        <v>54</v>
      </c>
      <c r="F29" s="6">
        <v>44594</v>
      </c>
      <c r="G29" s="6">
        <v>44595</v>
      </c>
      <c r="H29" s="4">
        <v>1</v>
      </c>
      <c r="I29" s="4">
        <v>1</v>
      </c>
      <c r="J29" s="4">
        <v>1</v>
      </c>
      <c r="K29" s="4" t="s">
        <v>30</v>
      </c>
      <c r="L29" s="4">
        <v>-279</v>
      </c>
      <c r="M29" s="4">
        <v>-279</v>
      </c>
      <c r="N29" s="4" t="s">
        <v>122</v>
      </c>
      <c r="O29" s="4" t="s">
        <v>32</v>
      </c>
      <c r="P29" s="4" t="s">
        <v>33</v>
      </c>
      <c r="Q29" s="4">
        <v>0</v>
      </c>
      <c r="R29" s="7">
        <v>44594</v>
      </c>
      <c r="S29" s="6">
        <v>44610</v>
      </c>
      <c r="T29" s="4" t="s">
        <v>34</v>
      </c>
      <c r="U29" s="4">
        <v>-279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123</v>
      </c>
      <c r="B30" s="4" t="s">
        <v>26</v>
      </c>
      <c r="C30" s="4" t="s">
        <v>27</v>
      </c>
      <c r="D30" s="4" t="s">
        <v>124</v>
      </c>
      <c r="E30" s="4" t="s">
        <v>125</v>
      </c>
      <c r="F30" s="6">
        <v>44594</v>
      </c>
      <c r="G30" s="6">
        <v>44595</v>
      </c>
      <c r="H30" s="4">
        <v>1</v>
      </c>
      <c r="I30" s="4">
        <v>1</v>
      </c>
      <c r="J30" s="4">
        <v>1</v>
      </c>
      <c r="K30" s="4" t="s">
        <v>30</v>
      </c>
      <c r="L30" s="4">
        <v>141</v>
      </c>
      <c r="M30" s="4">
        <v>141</v>
      </c>
      <c r="N30" s="4" t="s">
        <v>126</v>
      </c>
      <c r="O30" s="4" t="s">
        <v>32</v>
      </c>
      <c r="P30" s="4" t="s">
        <v>33</v>
      </c>
      <c r="Q30" s="4">
        <v>0</v>
      </c>
      <c r="R30" s="7">
        <v>44594</v>
      </c>
      <c r="S30" s="6">
        <v>44610</v>
      </c>
      <c r="T30" s="4" t="s">
        <v>34</v>
      </c>
      <c r="U30" s="4">
        <v>141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127</v>
      </c>
      <c r="B31" s="4" t="s">
        <v>26</v>
      </c>
      <c r="C31" s="4" t="s">
        <v>27</v>
      </c>
      <c r="D31" s="4" t="s">
        <v>128</v>
      </c>
      <c r="E31" s="4" t="s">
        <v>129</v>
      </c>
      <c r="F31" s="6">
        <v>44594</v>
      </c>
      <c r="G31" s="6">
        <v>44595</v>
      </c>
      <c r="H31" s="4">
        <v>1</v>
      </c>
      <c r="I31" s="4">
        <v>1</v>
      </c>
      <c r="J31" s="4">
        <v>1</v>
      </c>
      <c r="K31" s="4" t="s">
        <v>30</v>
      </c>
      <c r="L31" s="4">
        <v>104</v>
      </c>
      <c r="M31" s="4">
        <v>104</v>
      </c>
      <c r="N31" s="4" t="s">
        <v>130</v>
      </c>
      <c r="O31" s="4" t="s">
        <v>32</v>
      </c>
      <c r="P31" s="4" t="s">
        <v>33</v>
      </c>
      <c r="Q31" s="4">
        <v>0</v>
      </c>
      <c r="R31" s="7">
        <v>44594</v>
      </c>
      <c r="S31" s="6">
        <v>44610</v>
      </c>
      <c r="T31" s="4" t="s">
        <v>34</v>
      </c>
      <c r="U31" s="4">
        <v>104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127</v>
      </c>
      <c r="B32" s="4" t="s">
        <v>26</v>
      </c>
      <c r="C32" s="4" t="s">
        <v>47</v>
      </c>
      <c r="D32" s="4" t="s">
        <v>128</v>
      </c>
      <c r="E32" s="4" t="s">
        <v>129</v>
      </c>
      <c r="F32" s="6">
        <v>44594</v>
      </c>
      <c r="G32" s="6">
        <v>44595</v>
      </c>
      <c r="H32" s="4">
        <v>1</v>
      </c>
      <c r="I32" s="4">
        <v>1</v>
      </c>
      <c r="J32" s="4">
        <v>1</v>
      </c>
      <c r="K32" s="4" t="s">
        <v>30</v>
      </c>
      <c r="L32" s="4">
        <v>-104</v>
      </c>
      <c r="M32" s="4">
        <v>-104</v>
      </c>
      <c r="N32" s="4" t="s">
        <v>130</v>
      </c>
      <c r="O32" s="4" t="s">
        <v>32</v>
      </c>
      <c r="P32" s="4" t="s">
        <v>33</v>
      </c>
      <c r="Q32" s="4">
        <v>0</v>
      </c>
      <c r="R32" s="7">
        <v>44594</v>
      </c>
      <c r="S32" s="6">
        <v>44610</v>
      </c>
      <c r="T32" s="4" t="s">
        <v>34</v>
      </c>
      <c r="U32" s="4">
        <v>-104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131</v>
      </c>
      <c r="B33" s="4" t="s">
        <v>26</v>
      </c>
      <c r="C33" s="4" t="s">
        <v>27</v>
      </c>
      <c r="D33" s="4" t="s">
        <v>132</v>
      </c>
      <c r="E33" s="4" t="s">
        <v>133</v>
      </c>
      <c r="F33" s="6">
        <v>44594</v>
      </c>
      <c r="G33" s="6">
        <v>44595</v>
      </c>
      <c r="H33" s="4">
        <v>1</v>
      </c>
      <c r="I33" s="4">
        <v>1</v>
      </c>
      <c r="J33" s="4">
        <v>1</v>
      </c>
      <c r="K33" s="4" t="s">
        <v>30</v>
      </c>
      <c r="L33" s="4">
        <v>227</v>
      </c>
      <c r="M33" s="4">
        <v>227</v>
      </c>
      <c r="N33" s="4" t="s">
        <v>134</v>
      </c>
      <c r="O33" s="4" t="s">
        <v>32</v>
      </c>
      <c r="P33" s="4" t="s">
        <v>33</v>
      </c>
      <c r="Q33" s="4">
        <v>0</v>
      </c>
      <c r="R33" s="7">
        <v>44594</v>
      </c>
      <c r="S33" s="6">
        <v>44610</v>
      </c>
      <c r="T33" s="4" t="s">
        <v>34</v>
      </c>
      <c r="U33" s="4">
        <v>227</v>
      </c>
      <c r="V33" s="4">
        <v>0</v>
      </c>
      <c r="W33" s="4">
        <v>0</v>
      </c>
      <c r="X33" s="4" t="s">
        <v>35</v>
      </c>
      <c r="Y3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6"/>
  <sheetViews>
    <sheetView tabSelected="1" workbookViewId="0">
      <selection activeCell="A34" sqref="A34:C36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135</v>
      </c>
    </row>
    <row r="2" s="4" customFormat="1" spans="1:9">
      <c r="A2" s="5">
        <v>17248865651</v>
      </c>
      <c r="B2" s="6">
        <v>44593</v>
      </c>
      <c r="C2" s="6">
        <v>44595</v>
      </c>
      <c r="D2" s="4">
        <v>1038</v>
      </c>
      <c r="E2" s="4" t="str">
        <f>VLOOKUP(A2,HOP!A:L,12,0)</f>
        <v>1038.00</v>
      </c>
      <c r="F2" s="4" t="str">
        <f>VLOOKUP(A2,HOP!A:C,3,0)</f>
        <v>2410015</v>
      </c>
      <c r="G2" s="4">
        <f>D2-E2</f>
        <v>0</v>
      </c>
      <c r="H2" s="4" t="str">
        <f>$H$1&amp;F2</f>
        <v>，2410015</v>
      </c>
      <c r="I2" s="4" t="str">
        <f>VLOOKUP(A2,HOP!A:T,20,0)</f>
        <v>直采</v>
      </c>
    </row>
    <row r="3" s="4" customFormat="1" spans="1:9">
      <c r="A3" s="5">
        <v>17257545261</v>
      </c>
      <c r="B3" s="6">
        <v>44594</v>
      </c>
      <c r="C3" s="6">
        <v>44595</v>
      </c>
      <c r="D3" s="4">
        <v>211</v>
      </c>
      <c r="E3" s="4" t="str">
        <f>VLOOKUP(A3,HOP!A:L,12,0)</f>
        <v>211.00</v>
      </c>
      <c r="F3" s="4" t="str">
        <f>VLOOKUP(A3,HOP!A:C,3,0)</f>
        <v>2410785</v>
      </c>
      <c r="G3" s="4">
        <f t="shared" ref="G3:G27" si="0">D3-E3</f>
        <v>0</v>
      </c>
      <c r="H3" s="4" t="str">
        <f t="shared" ref="H3:H27" si="1">$H$1&amp;F3</f>
        <v>，2410785</v>
      </c>
      <c r="I3" s="4" t="str">
        <f>VLOOKUP(A3,HOP!A:T,20,0)</f>
        <v>直连</v>
      </c>
    </row>
    <row r="4" s="4" customFormat="1" hidden="1" spans="1:9">
      <c r="A4" s="5">
        <v>17263521461</v>
      </c>
      <c r="B4" s="6">
        <v>44594</v>
      </c>
      <c r="C4" s="6">
        <v>44595</v>
      </c>
      <c r="D4" s="4">
        <v>0</v>
      </c>
      <c r="E4" s="4" t="str">
        <f>VLOOKUP(A4,HOP!A:L,12,0)</f>
        <v>485.00</v>
      </c>
      <c r="F4" s="4" t="str">
        <f>VLOOKUP(A4,HOP!A:C,3,0)</f>
        <v>2411436</v>
      </c>
      <c r="G4" s="4">
        <f t="shared" si="0"/>
        <v>-485</v>
      </c>
      <c r="H4" s="4" t="str">
        <f t="shared" si="1"/>
        <v>，2411436</v>
      </c>
      <c r="I4" s="4" t="str">
        <f>VLOOKUP(A4,HOP!A:T,20,0)</f>
        <v>直采</v>
      </c>
    </row>
    <row r="5" s="4" customFormat="1" spans="1:9">
      <c r="A5" s="5">
        <v>17263911286</v>
      </c>
      <c r="B5" s="6">
        <v>44594</v>
      </c>
      <c r="C5" s="6">
        <v>44595</v>
      </c>
      <c r="D5" s="4">
        <v>1368</v>
      </c>
      <c r="E5" s="4" t="str">
        <f>VLOOKUP(A5,HOP!A:L,12,0)</f>
        <v>1368.00</v>
      </c>
      <c r="F5" s="4" t="str">
        <f>VLOOKUP(A5,HOP!A:C,3,0)</f>
        <v>2411560</v>
      </c>
      <c r="G5" s="4">
        <f t="shared" si="0"/>
        <v>0</v>
      </c>
      <c r="H5" s="4" t="str">
        <f t="shared" si="1"/>
        <v>，2411560</v>
      </c>
      <c r="I5" s="4" t="str">
        <f>VLOOKUP(A5,HOP!A:T,20,0)</f>
        <v>直连</v>
      </c>
    </row>
    <row r="6" s="4" customFormat="1" spans="1:9">
      <c r="A6" s="5">
        <v>17265037823</v>
      </c>
      <c r="B6" s="6">
        <v>44594</v>
      </c>
      <c r="C6" s="6">
        <v>44595</v>
      </c>
      <c r="D6" s="4">
        <v>962</v>
      </c>
      <c r="E6" s="4" t="str">
        <f>VLOOKUP(A6,HOP!A:L,12,0)</f>
        <v>962.00</v>
      </c>
      <c r="F6" s="4" t="str">
        <f>VLOOKUP(A6,HOP!A:C,3,0)</f>
        <v>2411718</v>
      </c>
      <c r="G6" s="4">
        <f t="shared" si="0"/>
        <v>0</v>
      </c>
      <c r="H6" s="4" t="str">
        <f t="shared" si="1"/>
        <v>，2411718</v>
      </c>
      <c r="I6" s="4" t="str">
        <f>VLOOKUP(A6,HOP!A:T,20,0)</f>
        <v>直连</v>
      </c>
    </row>
    <row r="7" s="4" customFormat="1" spans="1:9">
      <c r="A7" s="5">
        <v>17265037844</v>
      </c>
      <c r="B7" s="6">
        <v>44594</v>
      </c>
      <c r="C7" s="6">
        <v>44595</v>
      </c>
      <c r="D7" s="4">
        <v>962</v>
      </c>
      <c r="E7" s="4" t="str">
        <f>VLOOKUP(A7,HOP!A:L,12,0)</f>
        <v>962.00</v>
      </c>
      <c r="F7" s="4" t="str">
        <f>VLOOKUP(A7,HOP!A:C,3,0)</f>
        <v>2411719</v>
      </c>
      <c r="G7" s="4">
        <f t="shared" si="0"/>
        <v>0</v>
      </c>
      <c r="H7" s="4" t="str">
        <f t="shared" si="1"/>
        <v>，2411719</v>
      </c>
      <c r="I7" s="4" t="str">
        <f>VLOOKUP(A7,HOP!A:T,20,0)</f>
        <v>直连</v>
      </c>
    </row>
    <row r="8" s="4" customFormat="1" spans="1:9">
      <c r="A8" s="5">
        <v>17269489410</v>
      </c>
      <c r="B8" s="6">
        <v>44594</v>
      </c>
      <c r="C8" s="6">
        <v>44595</v>
      </c>
      <c r="D8" s="4">
        <v>319</v>
      </c>
      <c r="E8" s="4" t="str">
        <f>VLOOKUP(A8,HOP!A:L,12,0)</f>
        <v>319.00</v>
      </c>
      <c r="F8" s="4" t="str">
        <f>VLOOKUP(A8,HOP!A:C,3,0)</f>
        <v>2411896</v>
      </c>
      <c r="G8" s="4">
        <f t="shared" si="0"/>
        <v>0</v>
      </c>
      <c r="H8" s="4" t="str">
        <f t="shared" si="1"/>
        <v>，2411896</v>
      </c>
      <c r="I8" s="4" t="str">
        <f>VLOOKUP(A8,HOP!A:T,20,0)</f>
        <v>直连</v>
      </c>
    </row>
    <row r="9" s="4" customFormat="1" hidden="1" spans="1:9">
      <c r="A9" s="5">
        <v>17269529657</v>
      </c>
      <c r="B9" s="6">
        <v>44594</v>
      </c>
      <c r="C9" s="6">
        <v>44595</v>
      </c>
      <c r="D9" s="4">
        <v>0</v>
      </c>
      <c r="E9" s="4" t="str">
        <f>VLOOKUP(A9,HOP!A:L,12,0)</f>
        <v>0.00</v>
      </c>
      <c r="F9" s="4" t="str">
        <f>VLOOKUP(A9,HOP!A:C,3,0)</f>
        <v>2411899</v>
      </c>
      <c r="G9" s="4">
        <f t="shared" si="0"/>
        <v>0</v>
      </c>
      <c r="H9" s="4" t="str">
        <f t="shared" si="1"/>
        <v>，2411899</v>
      </c>
      <c r="I9" s="4" t="str">
        <f>VLOOKUP(A9,HOP!A:T,20,0)</f>
        <v>直连</v>
      </c>
    </row>
    <row r="10" s="4" customFormat="1" spans="1:9">
      <c r="A10" s="5">
        <v>17269531785</v>
      </c>
      <c r="B10" s="6">
        <v>44594</v>
      </c>
      <c r="C10" s="6">
        <v>44595</v>
      </c>
      <c r="D10" s="4">
        <v>109</v>
      </c>
      <c r="E10" s="4" t="str">
        <f>VLOOKUP(A10,HOP!A:L,12,0)</f>
        <v>109.00</v>
      </c>
      <c r="F10" s="4" t="str">
        <f>VLOOKUP(A10,HOP!A:C,3,0)</f>
        <v>2411900</v>
      </c>
      <c r="G10" s="4">
        <f t="shared" si="0"/>
        <v>0</v>
      </c>
      <c r="H10" s="4" t="str">
        <f t="shared" si="1"/>
        <v>，2411900</v>
      </c>
      <c r="I10" s="4" t="str">
        <f>VLOOKUP(A10,HOP!A:T,20,0)</f>
        <v>直连</v>
      </c>
    </row>
    <row r="11" s="4" customFormat="1" hidden="1" spans="1:9">
      <c r="A11" s="5">
        <v>17269551674</v>
      </c>
      <c r="B11" s="6">
        <v>44594</v>
      </c>
      <c r="C11" s="6">
        <v>44595</v>
      </c>
      <c r="D11" s="4">
        <v>0</v>
      </c>
      <c r="E11" s="4" t="str">
        <f>VLOOKUP(A11,HOP!A:L,12,0)</f>
        <v>0.00</v>
      </c>
      <c r="F11" s="4" t="str">
        <f>VLOOKUP(A11,HOP!A:C,3,0)</f>
        <v>2411903</v>
      </c>
      <c r="G11" s="4">
        <f t="shared" si="0"/>
        <v>0</v>
      </c>
      <c r="H11" s="4" t="str">
        <f t="shared" si="1"/>
        <v>，2411903</v>
      </c>
      <c r="I11" s="4" t="str">
        <f>VLOOKUP(A11,HOP!A:T,20,0)</f>
        <v>直连</v>
      </c>
    </row>
    <row r="12" s="4" customFormat="1" spans="1:9">
      <c r="A12" s="5">
        <v>17269783680</v>
      </c>
      <c r="B12" s="6">
        <v>44594</v>
      </c>
      <c r="C12" s="6">
        <v>44595</v>
      </c>
      <c r="D12" s="4">
        <v>188</v>
      </c>
      <c r="E12" s="4" t="str">
        <f>VLOOKUP(A12,HOP!A:L,12,0)</f>
        <v>188.00</v>
      </c>
      <c r="F12" s="4" t="str">
        <f>VLOOKUP(A12,HOP!A:C,3,0)</f>
        <v>2411912</v>
      </c>
      <c r="G12" s="4">
        <f t="shared" si="0"/>
        <v>0</v>
      </c>
      <c r="H12" s="4" t="str">
        <f t="shared" si="1"/>
        <v>，2411912</v>
      </c>
      <c r="I12" s="4" t="str">
        <f>VLOOKUP(A12,HOP!A:T,20,0)</f>
        <v>直连</v>
      </c>
    </row>
    <row r="13" s="4" customFormat="1" spans="1:9">
      <c r="A13" s="5">
        <v>17269955093</v>
      </c>
      <c r="B13" s="6">
        <v>44594</v>
      </c>
      <c r="C13" s="6">
        <v>44595</v>
      </c>
      <c r="D13" s="4">
        <v>188</v>
      </c>
      <c r="E13" s="4" t="str">
        <f>VLOOKUP(A13,HOP!A:L,12,0)</f>
        <v>188.00</v>
      </c>
      <c r="F13" s="4" t="str">
        <f>VLOOKUP(A13,HOP!A:C,3,0)</f>
        <v>2411932</v>
      </c>
      <c r="G13" s="4">
        <f t="shared" si="0"/>
        <v>0</v>
      </c>
      <c r="H13" s="4" t="str">
        <f t="shared" si="1"/>
        <v>，2411932</v>
      </c>
      <c r="I13" s="4" t="str">
        <f>VLOOKUP(A13,HOP!A:T,20,0)</f>
        <v>直连</v>
      </c>
    </row>
    <row r="14" s="4" customFormat="1" spans="1:9">
      <c r="A14" s="5">
        <v>17270066235</v>
      </c>
      <c r="B14" s="6">
        <v>44594</v>
      </c>
      <c r="C14" s="6">
        <v>44595</v>
      </c>
      <c r="D14" s="4">
        <v>195</v>
      </c>
      <c r="E14" s="4" t="str">
        <f>VLOOKUP(A14,HOP!A:L,12,0)</f>
        <v>195.00</v>
      </c>
      <c r="F14" s="4" t="str">
        <f>VLOOKUP(A14,HOP!A:C,3,0)</f>
        <v>2411941</v>
      </c>
      <c r="G14" s="4">
        <f t="shared" si="0"/>
        <v>0</v>
      </c>
      <c r="H14" s="4" t="str">
        <f t="shared" si="1"/>
        <v>，2411941</v>
      </c>
      <c r="I14" s="4" t="str">
        <f>VLOOKUP(A14,HOP!A:T,20,0)</f>
        <v>直连</v>
      </c>
    </row>
    <row r="15" s="4" customFormat="1" spans="1:9">
      <c r="A15" s="5">
        <v>17270554792</v>
      </c>
      <c r="B15" s="6">
        <v>44594</v>
      </c>
      <c r="C15" s="6">
        <v>44595</v>
      </c>
      <c r="D15" s="4">
        <v>138</v>
      </c>
      <c r="E15" s="4" t="str">
        <f>VLOOKUP(A15,HOP!A:L,12,0)</f>
        <v>138.00</v>
      </c>
      <c r="F15" s="4" t="str">
        <f>VLOOKUP(A15,HOP!A:C,3,0)</f>
        <v>2412012</v>
      </c>
      <c r="G15" s="4">
        <f t="shared" si="0"/>
        <v>0</v>
      </c>
      <c r="H15" s="4" t="str">
        <f t="shared" si="1"/>
        <v>，2412012</v>
      </c>
      <c r="I15" s="4" t="str">
        <f>VLOOKUP(A15,HOP!A:T,20,0)</f>
        <v>直连</v>
      </c>
    </row>
    <row r="16" s="4" customFormat="1" spans="1:9">
      <c r="A16" s="5">
        <v>17270522177</v>
      </c>
      <c r="B16" s="6">
        <v>44594</v>
      </c>
      <c r="C16" s="6">
        <v>44595</v>
      </c>
      <c r="D16" s="4">
        <v>850</v>
      </c>
      <c r="E16" s="4" t="str">
        <f>VLOOKUP(A16,HOP!A:L,12,0)</f>
        <v>850.00</v>
      </c>
      <c r="F16" s="4" t="str">
        <f>VLOOKUP(A16,HOP!A:C,3,0)</f>
        <v>2412008</v>
      </c>
      <c r="G16" s="4">
        <f t="shared" si="0"/>
        <v>0</v>
      </c>
      <c r="H16" s="4" t="str">
        <f t="shared" si="1"/>
        <v>，2412008</v>
      </c>
      <c r="I16" s="4" t="str">
        <f>VLOOKUP(A16,HOP!A:T,20,0)</f>
        <v>直连</v>
      </c>
    </row>
    <row r="17" s="4" customFormat="1" spans="1:9">
      <c r="A17" s="5">
        <v>17271185335</v>
      </c>
      <c r="B17" s="6">
        <v>44594</v>
      </c>
      <c r="C17" s="6">
        <v>44595</v>
      </c>
      <c r="D17" s="4">
        <v>109</v>
      </c>
      <c r="E17" s="4" t="str">
        <f>VLOOKUP(A17,HOP!A:L,12,0)</f>
        <v>109.00</v>
      </c>
      <c r="F17" s="4" t="str">
        <f>VLOOKUP(A17,HOP!A:C,3,0)</f>
        <v>2412102</v>
      </c>
      <c r="G17" s="4">
        <f t="shared" si="0"/>
        <v>0</v>
      </c>
      <c r="H17" s="4" t="str">
        <f t="shared" si="1"/>
        <v>，2412102</v>
      </c>
      <c r="I17" s="4" t="str">
        <f>VLOOKUP(A17,HOP!A:T,20,0)</f>
        <v>直连</v>
      </c>
    </row>
    <row r="18" s="4" customFormat="1" hidden="1" spans="1:9">
      <c r="A18" s="5">
        <v>17271266816</v>
      </c>
      <c r="B18" s="6">
        <v>44594</v>
      </c>
      <c r="C18" s="6">
        <v>44595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spans="1:9">
      <c r="A19" s="5">
        <v>17271290108</v>
      </c>
      <c r="B19" s="6">
        <v>44594</v>
      </c>
      <c r="C19" s="6">
        <v>44595</v>
      </c>
      <c r="D19" s="4">
        <v>576</v>
      </c>
      <c r="E19" s="4" t="str">
        <f>VLOOKUP(A19,HOP!A:L,12,0)</f>
        <v>576.00</v>
      </c>
      <c r="F19" s="4" t="str">
        <f>VLOOKUP(A19,HOP!A:C,3,0)</f>
        <v>2412122</v>
      </c>
      <c r="G19" s="4">
        <f t="shared" si="0"/>
        <v>0</v>
      </c>
      <c r="H19" s="4" t="str">
        <f t="shared" si="1"/>
        <v>，2412122</v>
      </c>
      <c r="I19" s="4" t="str">
        <f>VLOOKUP(A19,HOP!A:T,20,0)</f>
        <v>直连</v>
      </c>
    </row>
    <row r="20" s="4" customFormat="1" spans="1:9">
      <c r="A20" s="5">
        <v>17271506224</v>
      </c>
      <c r="B20" s="6">
        <v>44594</v>
      </c>
      <c r="C20" s="6">
        <v>44595</v>
      </c>
      <c r="D20" s="4">
        <v>1924</v>
      </c>
      <c r="E20" s="4" t="str">
        <f>VLOOKUP(A20,HOP!A:L,12,0)</f>
        <v>1924.00</v>
      </c>
      <c r="F20" s="4" t="str">
        <f>VLOOKUP(A20,HOP!A:C,3,0)</f>
        <v>2412144</v>
      </c>
      <c r="G20" s="4">
        <f t="shared" si="0"/>
        <v>0</v>
      </c>
      <c r="H20" s="4" t="str">
        <f t="shared" si="1"/>
        <v>，2412144</v>
      </c>
      <c r="I20" s="4" t="str">
        <f>VLOOKUP(A20,HOP!A:T,20,0)</f>
        <v>直连</v>
      </c>
    </row>
    <row r="21" s="4" customFormat="1" spans="1:9">
      <c r="A21" s="5">
        <v>17271562574</v>
      </c>
      <c r="B21" s="6">
        <v>44594</v>
      </c>
      <c r="C21" s="6">
        <v>44595</v>
      </c>
      <c r="D21" s="4">
        <v>601</v>
      </c>
      <c r="E21" s="4" t="str">
        <f>VLOOKUP(A21,HOP!A:L,12,0)</f>
        <v>601.00</v>
      </c>
      <c r="F21" s="4" t="str">
        <f>VLOOKUP(A21,HOP!A:C,3,0)</f>
        <v>2412152</v>
      </c>
      <c r="G21" s="4">
        <f t="shared" si="0"/>
        <v>0</v>
      </c>
      <c r="H21" s="4" t="str">
        <f t="shared" si="1"/>
        <v>，2412152</v>
      </c>
      <c r="I21" s="4" t="str">
        <f>VLOOKUP(A21,HOP!A:T,20,0)</f>
        <v>直连</v>
      </c>
    </row>
    <row r="22" s="4" customFormat="1" spans="1:9">
      <c r="A22" s="5">
        <v>17271601752</v>
      </c>
      <c r="B22" s="6">
        <v>44594</v>
      </c>
      <c r="C22" s="6">
        <v>44595</v>
      </c>
      <c r="D22" s="4">
        <v>442</v>
      </c>
      <c r="E22" s="4" t="str">
        <f>VLOOKUP(A22,HOP!A:L,12,0)</f>
        <v>442.00</v>
      </c>
      <c r="F22" s="4" t="str">
        <f>VLOOKUP(A22,HOP!A:C,3,0)</f>
        <v>2412156</v>
      </c>
      <c r="G22" s="4">
        <f t="shared" si="0"/>
        <v>0</v>
      </c>
      <c r="H22" s="4" t="str">
        <f t="shared" si="1"/>
        <v>，2412156</v>
      </c>
      <c r="I22" s="4" t="str">
        <f>VLOOKUP(A22,HOP!A:T,20,0)</f>
        <v>直连</v>
      </c>
    </row>
    <row r="23" s="4" customFormat="1" spans="1:9">
      <c r="A23" s="5">
        <v>17271828592</v>
      </c>
      <c r="B23" s="6">
        <v>44594</v>
      </c>
      <c r="C23" s="6">
        <v>44595</v>
      </c>
      <c r="D23" s="4">
        <v>468</v>
      </c>
      <c r="E23" s="4" t="str">
        <f>VLOOKUP(A23,HOP!A:L,12,0)</f>
        <v>468.00</v>
      </c>
      <c r="F23" s="4" t="str">
        <f>VLOOKUP(A23,HOP!A:C,3,0)</f>
        <v>2412181</v>
      </c>
      <c r="G23" s="4">
        <f t="shared" si="0"/>
        <v>0</v>
      </c>
      <c r="H23" s="4" t="str">
        <f t="shared" si="1"/>
        <v>，2412181</v>
      </c>
      <c r="I23" s="4" t="str">
        <f>VLOOKUP(A23,HOP!A:T,20,0)</f>
        <v>直连</v>
      </c>
    </row>
    <row r="24" s="4" customFormat="1" hidden="1" spans="1:9">
      <c r="A24" s="5">
        <v>17271907001</v>
      </c>
      <c r="B24" s="6">
        <v>44594</v>
      </c>
      <c r="C24" s="6">
        <v>44595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VLOOKUP(A24,HOP!A:T,20,0)</f>
        <v>#N/A</v>
      </c>
    </row>
    <row r="25" s="4" customFormat="1" spans="1:9">
      <c r="A25" s="5">
        <v>17271940725</v>
      </c>
      <c r="B25" s="6">
        <v>44594</v>
      </c>
      <c r="C25" s="6">
        <v>44595</v>
      </c>
      <c r="D25" s="4">
        <v>141</v>
      </c>
      <c r="E25" s="4" t="str">
        <f>VLOOKUP(A25,HOP!A:L,12,0)</f>
        <v>141.00</v>
      </c>
      <c r="F25" s="4" t="str">
        <f>VLOOKUP(A25,HOP!A:C,3,0)</f>
        <v>2412196</v>
      </c>
      <c r="G25" s="4">
        <f t="shared" si="0"/>
        <v>0</v>
      </c>
      <c r="H25" s="4" t="str">
        <f t="shared" si="1"/>
        <v>，2412196</v>
      </c>
      <c r="I25" s="4" t="str">
        <f>VLOOKUP(A25,HOP!A:T,20,0)</f>
        <v>直连</v>
      </c>
    </row>
    <row r="26" s="4" customFormat="1" hidden="1" spans="1:9">
      <c r="A26" s="5">
        <v>17271990522</v>
      </c>
      <c r="B26" s="6">
        <v>44594</v>
      </c>
      <c r="C26" s="6">
        <v>44595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VLOOKUP(A26,HOP!A:T,20,0)</f>
        <v>#N/A</v>
      </c>
    </row>
    <row r="27" s="4" customFormat="1" spans="1:9">
      <c r="A27" s="5">
        <v>17272005706</v>
      </c>
      <c r="B27" s="6">
        <v>44594</v>
      </c>
      <c r="C27" s="6">
        <v>44595</v>
      </c>
      <c r="D27" s="4">
        <v>227</v>
      </c>
      <c r="E27" s="4" t="str">
        <f>VLOOKUP(A27,HOP!A:L,12,0)</f>
        <v>227.00</v>
      </c>
      <c r="F27" s="4" t="str">
        <f>VLOOKUP(A27,HOP!A:C,3,0)</f>
        <v>2412210</v>
      </c>
      <c r="G27" s="4">
        <f t="shared" si="0"/>
        <v>0</v>
      </c>
      <c r="H27" s="4" t="str">
        <f t="shared" si="1"/>
        <v>，2412210</v>
      </c>
      <c r="I27" s="4" t="str">
        <f>VLOOKUP(A27,HOP!A:T,20,0)</f>
        <v>直连</v>
      </c>
    </row>
    <row r="29" spans="4:4">
      <c r="D29" s="4">
        <f>SUM(D2:D28)</f>
        <v>11016</v>
      </c>
    </row>
    <row r="30" spans="4:4">
      <c r="D30" s="4" t="s">
        <v>136</v>
      </c>
    </row>
    <row r="34" spans="1:3">
      <c r="A34" s="4" t="s">
        <v>137</v>
      </c>
      <c r="C34" s="4">
        <v>1038</v>
      </c>
    </row>
    <row r="35" spans="1:3">
      <c r="A35" s="4" t="s">
        <v>138</v>
      </c>
      <c r="C35" s="4">
        <v>9978</v>
      </c>
    </row>
    <row r="36" spans="1:3">
      <c r="A36" s="4" t="s">
        <v>139</v>
      </c>
      <c r="C36" s="4">
        <f>SUBTOTAL(9,C34:C35)</f>
        <v>11016</v>
      </c>
    </row>
  </sheetData>
  <autoFilter ref="A1:XFD30">
    <filterColumn colId="3">
      <filters blank="1">
        <filter val="850"/>
        <filter val="211"/>
        <filter val="195"/>
        <filter val="11016"/>
        <filter val="319"/>
        <filter val="962"/>
        <filter val="1924"/>
        <filter val="227"/>
        <filter val="468"/>
        <filter val="1368"/>
        <filter val="576"/>
        <filter val="138"/>
        <filter val="1038"/>
        <filter val="141"/>
        <filter val="601"/>
        <filter val="442"/>
        <filter val="188"/>
        <filter val="109"/>
        <filter val="11016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E40" sqref="E4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140</v>
      </c>
      <c r="B1" s="2" t="s">
        <v>141</v>
      </c>
      <c r="C1" s="2" t="s">
        <v>142</v>
      </c>
      <c r="D1" s="2" t="s">
        <v>143</v>
      </c>
      <c r="E1" s="2" t="s">
        <v>13</v>
      </c>
      <c r="F1" s="2" t="s">
        <v>5</v>
      </c>
      <c r="G1" s="2" t="s">
        <v>6</v>
      </c>
      <c r="H1" s="2" t="s">
        <v>144</v>
      </c>
      <c r="I1" s="2" t="s">
        <v>145</v>
      </c>
      <c r="J1" s="2" t="s">
        <v>146</v>
      </c>
      <c r="K1" s="2" t="s">
        <v>147</v>
      </c>
      <c r="L1" s="2" t="s">
        <v>148</v>
      </c>
      <c r="M1" s="2" t="s">
        <v>149</v>
      </c>
      <c r="N1" s="2" t="s">
        <v>150</v>
      </c>
      <c r="O1" s="2" t="s">
        <v>151</v>
      </c>
      <c r="P1" s="2" t="s">
        <v>152</v>
      </c>
      <c r="Q1" s="2" t="s">
        <v>153</v>
      </c>
      <c r="R1" s="2" t="s">
        <v>154</v>
      </c>
      <c r="S1" s="2" t="s">
        <v>155</v>
      </c>
      <c r="T1" s="2" t="s">
        <v>156</v>
      </c>
    </row>
    <row r="2" s="1" customFormat="1" spans="1:20">
      <c r="A2" s="3">
        <v>17234924473</v>
      </c>
      <c r="B2" s="1" t="s">
        <v>157</v>
      </c>
      <c r="C2" s="1" t="s">
        <v>158</v>
      </c>
      <c r="D2" s="1" t="s">
        <v>159</v>
      </c>
      <c r="E2" s="1" t="s">
        <v>160</v>
      </c>
      <c r="F2" s="1" t="s">
        <v>161</v>
      </c>
      <c r="G2" s="1" t="s">
        <v>162</v>
      </c>
      <c r="H2" s="1" t="s">
        <v>163</v>
      </c>
      <c r="I2" s="1" t="s">
        <v>164</v>
      </c>
      <c r="J2" s="1" t="s">
        <v>165</v>
      </c>
      <c r="K2" s="1" t="s">
        <v>164</v>
      </c>
      <c r="L2" s="1" t="s">
        <v>166</v>
      </c>
      <c r="M2" s="1" t="s">
        <v>167</v>
      </c>
      <c r="N2" s="1" t="s">
        <v>167</v>
      </c>
      <c r="O2" s="1" t="s">
        <v>168</v>
      </c>
      <c r="P2" s="1" t="s">
        <v>169</v>
      </c>
      <c r="Q2" s="1" t="s">
        <v>170</v>
      </c>
      <c r="R2" s="1" t="s">
        <v>171</v>
      </c>
      <c r="S2" s="1" t="s">
        <v>172</v>
      </c>
      <c r="T2" s="1" t="s">
        <v>173</v>
      </c>
    </row>
    <row r="3" s="1" customFormat="1" spans="1:20">
      <c r="A3" s="3">
        <v>17248865651</v>
      </c>
      <c r="B3" s="1" t="s">
        <v>174</v>
      </c>
      <c r="C3" s="1" t="s">
        <v>175</v>
      </c>
      <c r="D3" s="1" t="s">
        <v>159</v>
      </c>
      <c r="E3" s="1" t="s">
        <v>31</v>
      </c>
      <c r="F3" s="1" t="s">
        <v>176</v>
      </c>
      <c r="G3" s="1" t="s">
        <v>162</v>
      </c>
      <c r="H3" s="1" t="s">
        <v>163</v>
      </c>
      <c r="I3" s="1" t="s">
        <v>177</v>
      </c>
      <c r="J3" s="1" t="s">
        <v>165</v>
      </c>
      <c r="K3" s="1" t="s">
        <v>177</v>
      </c>
      <c r="L3" s="1" t="s">
        <v>177</v>
      </c>
      <c r="M3" s="1" t="s">
        <v>178</v>
      </c>
      <c r="N3" s="1" t="s">
        <v>178</v>
      </c>
      <c r="O3" s="1" t="s">
        <v>168</v>
      </c>
      <c r="P3" s="1" t="s">
        <v>169</v>
      </c>
      <c r="Q3" s="1" t="s">
        <v>179</v>
      </c>
      <c r="R3" s="1" t="s">
        <v>171</v>
      </c>
      <c r="S3" s="1" t="s">
        <v>172</v>
      </c>
      <c r="T3" s="1" t="s">
        <v>173</v>
      </c>
    </row>
    <row r="4" s="1" customFormat="1" spans="1:20">
      <c r="A4" s="3">
        <v>17257545261</v>
      </c>
      <c r="B4" s="1" t="s">
        <v>161</v>
      </c>
      <c r="C4" s="1" t="s">
        <v>180</v>
      </c>
      <c r="D4" s="1" t="s">
        <v>181</v>
      </c>
      <c r="E4" s="1" t="s">
        <v>40</v>
      </c>
      <c r="F4" s="1" t="s">
        <v>182</v>
      </c>
      <c r="G4" s="1" t="s">
        <v>162</v>
      </c>
      <c r="H4" s="1" t="s">
        <v>163</v>
      </c>
      <c r="I4" s="1" t="s">
        <v>183</v>
      </c>
      <c r="J4" s="1" t="s">
        <v>165</v>
      </c>
      <c r="K4" s="1" t="s">
        <v>183</v>
      </c>
      <c r="L4" s="1" t="s">
        <v>183</v>
      </c>
      <c r="M4" s="1" t="s">
        <v>178</v>
      </c>
      <c r="N4" s="1" t="s">
        <v>178</v>
      </c>
      <c r="O4" s="1" t="s">
        <v>168</v>
      </c>
      <c r="P4" s="1" t="s">
        <v>169</v>
      </c>
      <c r="Q4" s="1" t="s">
        <v>184</v>
      </c>
      <c r="R4" s="1" t="s">
        <v>171</v>
      </c>
      <c r="S4" s="1" t="s">
        <v>172</v>
      </c>
      <c r="T4" s="1" t="s">
        <v>185</v>
      </c>
    </row>
    <row r="5" s="1" customFormat="1" spans="1:20">
      <c r="A5" s="3">
        <v>17263521461</v>
      </c>
      <c r="B5" s="1" t="s">
        <v>176</v>
      </c>
      <c r="C5" s="1" t="s">
        <v>186</v>
      </c>
      <c r="D5" s="1" t="s">
        <v>159</v>
      </c>
      <c r="E5" s="1" t="s">
        <v>44</v>
      </c>
      <c r="F5" s="1" t="s">
        <v>182</v>
      </c>
      <c r="G5" s="1" t="s">
        <v>162</v>
      </c>
      <c r="H5" s="1" t="s">
        <v>163</v>
      </c>
      <c r="I5" s="1" t="s">
        <v>187</v>
      </c>
      <c r="J5" s="1" t="s">
        <v>165</v>
      </c>
      <c r="K5" s="1" t="s">
        <v>187</v>
      </c>
      <c r="L5" s="1" t="s">
        <v>187</v>
      </c>
      <c r="M5" s="1" t="s">
        <v>178</v>
      </c>
      <c r="N5" s="1" t="s">
        <v>178</v>
      </c>
      <c r="O5" s="1" t="s">
        <v>168</v>
      </c>
      <c r="P5" s="1" t="s">
        <v>169</v>
      </c>
      <c r="Q5" s="1" t="s">
        <v>188</v>
      </c>
      <c r="R5" s="1" t="s">
        <v>171</v>
      </c>
      <c r="S5" s="1" t="s">
        <v>172</v>
      </c>
      <c r="T5" s="1" t="s">
        <v>173</v>
      </c>
    </row>
    <row r="6" s="1" customFormat="1" spans="1:20">
      <c r="A6" s="3">
        <v>17263911286</v>
      </c>
      <c r="B6" s="1" t="s">
        <v>176</v>
      </c>
      <c r="C6" s="1" t="s">
        <v>189</v>
      </c>
      <c r="D6" s="1" t="s">
        <v>190</v>
      </c>
      <c r="E6" s="1" t="s">
        <v>191</v>
      </c>
      <c r="F6" s="1" t="s">
        <v>182</v>
      </c>
      <c r="G6" s="1" t="s">
        <v>162</v>
      </c>
      <c r="H6" s="1" t="s">
        <v>163</v>
      </c>
      <c r="I6" s="1" t="s">
        <v>192</v>
      </c>
      <c r="J6" s="1" t="s">
        <v>165</v>
      </c>
      <c r="K6" s="1" t="s">
        <v>192</v>
      </c>
      <c r="L6" s="1" t="s">
        <v>192</v>
      </c>
      <c r="M6" s="1" t="s">
        <v>178</v>
      </c>
      <c r="N6" s="1" t="s">
        <v>178</v>
      </c>
      <c r="O6" s="1" t="s">
        <v>168</v>
      </c>
      <c r="P6" s="1" t="s">
        <v>169</v>
      </c>
      <c r="Q6" s="1" t="s">
        <v>193</v>
      </c>
      <c r="R6" s="1" t="s">
        <v>171</v>
      </c>
      <c r="S6" s="1" t="s">
        <v>172</v>
      </c>
      <c r="T6" s="1" t="s">
        <v>185</v>
      </c>
    </row>
    <row r="7" s="1" customFormat="1" spans="1:20">
      <c r="A7" s="3">
        <v>17265037823</v>
      </c>
      <c r="B7" s="1" t="s">
        <v>176</v>
      </c>
      <c r="C7" s="1" t="s">
        <v>194</v>
      </c>
      <c r="D7" s="1" t="s">
        <v>195</v>
      </c>
      <c r="E7" s="1" t="s">
        <v>55</v>
      </c>
      <c r="F7" s="1" t="s">
        <v>182</v>
      </c>
      <c r="G7" s="1" t="s">
        <v>162</v>
      </c>
      <c r="H7" s="1" t="s">
        <v>163</v>
      </c>
      <c r="I7" s="1" t="s">
        <v>196</v>
      </c>
      <c r="J7" s="1" t="s">
        <v>165</v>
      </c>
      <c r="K7" s="1" t="s">
        <v>196</v>
      </c>
      <c r="L7" s="1" t="s">
        <v>196</v>
      </c>
      <c r="M7" s="1" t="s">
        <v>178</v>
      </c>
      <c r="N7" s="1" t="s">
        <v>178</v>
      </c>
      <c r="O7" s="1" t="s">
        <v>168</v>
      </c>
      <c r="P7" s="1" t="s">
        <v>169</v>
      </c>
      <c r="Q7" s="1" t="s">
        <v>197</v>
      </c>
      <c r="R7" s="1" t="s">
        <v>171</v>
      </c>
      <c r="S7" s="1" t="s">
        <v>172</v>
      </c>
      <c r="T7" s="1" t="s">
        <v>185</v>
      </c>
    </row>
    <row r="8" s="1" customFormat="1" spans="1:20">
      <c r="A8" s="3">
        <v>17265037844</v>
      </c>
      <c r="B8" s="1" t="s">
        <v>176</v>
      </c>
      <c r="C8" s="1" t="s">
        <v>198</v>
      </c>
      <c r="D8" s="1" t="s">
        <v>195</v>
      </c>
      <c r="E8" s="1" t="s">
        <v>57</v>
      </c>
      <c r="F8" s="1" t="s">
        <v>182</v>
      </c>
      <c r="G8" s="1" t="s">
        <v>162</v>
      </c>
      <c r="H8" s="1" t="s">
        <v>163</v>
      </c>
      <c r="I8" s="1" t="s">
        <v>196</v>
      </c>
      <c r="J8" s="1" t="s">
        <v>165</v>
      </c>
      <c r="K8" s="1" t="s">
        <v>196</v>
      </c>
      <c r="L8" s="1" t="s">
        <v>196</v>
      </c>
      <c r="M8" s="1" t="s">
        <v>178</v>
      </c>
      <c r="N8" s="1" t="s">
        <v>178</v>
      </c>
      <c r="O8" s="1" t="s">
        <v>168</v>
      </c>
      <c r="P8" s="1" t="s">
        <v>169</v>
      </c>
      <c r="Q8" s="1" t="s">
        <v>197</v>
      </c>
      <c r="R8" s="1" t="s">
        <v>171</v>
      </c>
      <c r="S8" s="1" t="s">
        <v>172</v>
      </c>
      <c r="T8" s="1" t="s">
        <v>185</v>
      </c>
    </row>
    <row r="9" s="1" customFormat="1" spans="1:20">
      <c r="A9" s="3">
        <v>17269489410</v>
      </c>
      <c r="B9" s="1" t="s">
        <v>182</v>
      </c>
      <c r="C9" s="1" t="s">
        <v>199</v>
      </c>
      <c r="D9" s="1" t="s">
        <v>200</v>
      </c>
      <c r="E9" s="1" t="s">
        <v>201</v>
      </c>
      <c r="F9" s="1" t="s">
        <v>182</v>
      </c>
      <c r="G9" s="1" t="s">
        <v>162</v>
      </c>
      <c r="H9" s="1" t="s">
        <v>163</v>
      </c>
      <c r="I9" s="1" t="s">
        <v>202</v>
      </c>
      <c r="J9" s="1" t="s">
        <v>165</v>
      </c>
      <c r="K9" s="1" t="s">
        <v>202</v>
      </c>
      <c r="L9" s="1" t="s">
        <v>202</v>
      </c>
      <c r="M9" s="1" t="s">
        <v>178</v>
      </c>
      <c r="N9" s="1" t="s">
        <v>178</v>
      </c>
      <c r="O9" s="1" t="s">
        <v>168</v>
      </c>
      <c r="P9" s="1" t="s">
        <v>169</v>
      </c>
      <c r="Q9" s="1" t="s">
        <v>203</v>
      </c>
      <c r="R9" s="1" t="s">
        <v>171</v>
      </c>
      <c r="S9" s="1" t="s">
        <v>172</v>
      </c>
      <c r="T9" s="1" t="s">
        <v>185</v>
      </c>
    </row>
    <row r="10" s="1" customFormat="1" spans="1:20">
      <c r="A10" s="3">
        <v>17269529657</v>
      </c>
      <c r="B10" s="1" t="s">
        <v>182</v>
      </c>
      <c r="C10" s="1" t="s">
        <v>204</v>
      </c>
      <c r="D10" s="1" t="s">
        <v>195</v>
      </c>
      <c r="E10" s="1" t="s">
        <v>63</v>
      </c>
      <c r="F10" s="1" t="s">
        <v>182</v>
      </c>
      <c r="G10" s="1" t="s">
        <v>162</v>
      </c>
      <c r="H10" s="1" t="s">
        <v>163</v>
      </c>
      <c r="I10" s="1" t="s">
        <v>196</v>
      </c>
      <c r="J10" s="1" t="s">
        <v>165</v>
      </c>
      <c r="K10" s="1" t="s">
        <v>196</v>
      </c>
      <c r="L10" s="1" t="s">
        <v>168</v>
      </c>
      <c r="M10" s="1" t="s">
        <v>205</v>
      </c>
      <c r="N10" s="1" t="s">
        <v>205</v>
      </c>
      <c r="O10" s="1" t="s">
        <v>168</v>
      </c>
      <c r="P10" s="1" t="s">
        <v>169</v>
      </c>
      <c r="Q10" s="1" t="s">
        <v>206</v>
      </c>
      <c r="R10" s="1" t="s">
        <v>171</v>
      </c>
      <c r="S10" s="1" t="s">
        <v>172</v>
      </c>
      <c r="T10" s="1" t="s">
        <v>185</v>
      </c>
    </row>
    <row r="11" s="1" customFormat="1" spans="1:20">
      <c r="A11" s="3">
        <v>17269531785</v>
      </c>
      <c r="B11" s="1" t="s">
        <v>182</v>
      </c>
      <c r="C11" s="1" t="s">
        <v>207</v>
      </c>
      <c r="D11" s="1" t="s">
        <v>208</v>
      </c>
      <c r="E11" s="1" t="s">
        <v>68</v>
      </c>
      <c r="F11" s="1" t="s">
        <v>182</v>
      </c>
      <c r="G11" s="1" t="s">
        <v>162</v>
      </c>
      <c r="H11" s="1" t="s">
        <v>163</v>
      </c>
      <c r="I11" s="1" t="s">
        <v>209</v>
      </c>
      <c r="J11" s="1" t="s">
        <v>165</v>
      </c>
      <c r="K11" s="1" t="s">
        <v>209</v>
      </c>
      <c r="L11" s="1" t="s">
        <v>209</v>
      </c>
      <c r="M11" s="1" t="s">
        <v>178</v>
      </c>
      <c r="N11" s="1" t="s">
        <v>178</v>
      </c>
      <c r="O11" s="1" t="s">
        <v>168</v>
      </c>
      <c r="P11" s="1" t="s">
        <v>169</v>
      </c>
      <c r="Q11" s="1" t="s">
        <v>210</v>
      </c>
      <c r="R11" s="1" t="s">
        <v>171</v>
      </c>
      <c r="S11" s="1" t="s">
        <v>172</v>
      </c>
      <c r="T11" s="1" t="s">
        <v>185</v>
      </c>
    </row>
    <row r="12" s="1" customFormat="1" spans="1:20">
      <c r="A12" s="3">
        <v>17269551674</v>
      </c>
      <c r="B12" s="1" t="s">
        <v>182</v>
      </c>
      <c r="C12" s="1" t="s">
        <v>211</v>
      </c>
      <c r="D12" s="1" t="s">
        <v>181</v>
      </c>
      <c r="E12" s="1" t="s">
        <v>70</v>
      </c>
      <c r="F12" s="1" t="s">
        <v>182</v>
      </c>
      <c r="G12" s="1" t="s">
        <v>162</v>
      </c>
      <c r="H12" s="1" t="s">
        <v>163</v>
      </c>
      <c r="I12" s="1" t="s">
        <v>212</v>
      </c>
      <c r="J12" s="1" t="s">
        <v>165</v>
      </c>
      <c r="K12" s="1" t="s">
        <v>212</v>
      </c>
      <c r="L12" s="1" t="s">
        <v>168</v>
      </c>
      <c r="M12" s="1" t="s">
        <v>213</v>
      </c>
      <c r="N12" s="1" t="s">
        <v>213</v>
      </c>
      <c r="O12" s="1" t="s">
        <v>168</v>
      </c>
      <c r="P12" s="1" t="s">
        <v>169</v>
      </c>
      <c r="Q12" s="1" t="s">
        <v>214</v>
      </c>
      <c r="R12" s="1" t="s">
        <v>171</v>
      </c>
      <c r="S12" s="1" t="s">
        <v>172</v>
      </c>
      <c r="T12" s="1" t="s">
        <v>185</v>
      </c>
    </row>
    <row r="13" s="1" customFormat="1" spans="1:20">
      <c r="A13" s="3">
        <v>17269783680</v>
      </c>
      <c r="B13" s="1" t="s">
        <v>182</v>
      </c>
      <c r="C13" s="1" t="s">
        <v>215</v>
      </c>
      <c r="D13" s="1" t="s">
        <v>216</v>
      </c>
      <c r="E13" s="1" t="s">
        <v>74</v>
      </c>
      <c r="F13" s="1" t="s">
        <v>182</v>
      </c>
      <c r="G13" s="1" t="s">
        <v>162</v>
      </c>
      <c r="H13" s="1" t="s">
        <v>163</v>
      </c>
      <c r="I13" s="1" t="s">
        <v>217</v>
      </c>
      <c r="J13" s="1" t="s">
        <v>165</v>
      </c>
      <c r="K13" s="1" t="s">
        <v>217</v>
      </c>
      <c r="L13" s="1" t="s">
        <v>217</v>
      </c>
      <c r="M13" s="1" t="s">
        <v>178</v>
      </c>
      <c r="N13" s="1" t="s">
        <v>178</v>
      </c>
      <c r="O13" s="1" t="s">
        <v>168</v>
      </c>
      <c r="P13" s="1" t="s">
        <v>169</v>
      </c>
      <c r="Q13" s="1" t="s">
        <v>218</v>
      </c>
      <c r="R13" s="1" t="s">
        <v>171</v>
      </c>
      <c r="S13" s="1" t="s">
        <v>172</v>
      </c>
      <c r="T13" s="1" t="s">
        <v>185</v>
      </c>
    </row>
    <row r="14" s="1" customFormat="1" spans="1:20">
      <c r="A14" s="3">
        <v>17269955093</v>
      </c>
      <c r="B14" s="1" t="s">
        <v>182</v>
      </c>
      <c r="C14" s="1" t="s">
        <v>219</v>
      </c>
      <c r="D14" s="1" t="s">
        <v>216</v>
      </c>
      <c r="E14" s="1" t="s">
        <v>77</v>
      </c>
      <c r="F14" s="1" t="s">
        <v>182</v>
      </c>
      <c r="G14" s="1" t="s">
        <v>162</v>
      </c>
      <c r="H14" s="1" t="s">
        <v>163</v>
      </c>
      <c r="I14" s="1" t="s">
        <v>217</v>
      </c>
      <c r="J14" s="1" t="s">
        <v>165</v>
      </c>
      <c r="K14" s="1" t="s">
        <v>217</v>
      </c>
      <c r="L14" s="1" t="s">
        <v>217</v>
      </c>
      <c r="M14" s="1" t="s">
        <v>178</v>
      </c>
      <c r="N14" s="1" t="s">
        <v>178</v>
      </c>
      <c r="O14" s="1" t="s">
        <v>168</v>
      </c>
      <c r="P14" s="1" t="s">
        <v>169</v>
      </c>
      <c r="Q14" s="1" t="s">
        <v>220</v>
      </c>
      <c r="R14" s="1" t="s">
        <v>171</v>
      </c>
      <c r="S14" s="1" t="s">
        <v>172</v>
      </c>
      <c r="T14" s="1" t="s">
        <v>185</v>
      </c>
    </row>
    <row r="15" s="1" customFormat="1" spans="1:20">
      <c r="A15" s="3">
        <v>17270066235</v>
      </c>
      <c r="B15" s="1" t="s">
        <v>182</v>
      </c>
      <c r="C15" s="1" t="s">
        <v>221</v>
      </c>
      <c r="D15" s="1" t="s">
        <v>222</v>
      </c>
      <c r="E15" s="1" t="s">
        <v>82</v>
      </c>
      <c r="F15" s="1" t="s">
        <v>182</v>
      </c>
      <c r="G15" s="1" t="s">
        <v>162</v>
      </c>
      <c r="H15" s="1" t="s">
        <v>163</v>
      </c>
      <c r="I15" s="1" t="s">
        <v>223</v>
      </c>
      <c r="J15" s="1" t="s">
        <v>165</v>
      </c>
      <c r="K15" s="1" t="s">
        <v>223</v>
      </c>
      <c r="L15" s="1" t="s">
        <v>223</v>
      </c>
      <c r="M15" s="1" t="s">
        <v>178</v>
      </c>
      <c r="N15" s="1" t="s">
        <v>178</v>
      </c>
      <c r="O15" s="1" t="s">
        <v>168</v>
      </c>
      <c r="P15" s="1" t="s">
        <v>169</v>
      </c>
      <c r="Q15" s="1" t="s">
        <v>224</v>
      </c>
      <c r="R15" s="1" t="s">
        <v>171</v>
      </c>
      <c r="S15" s="1" t="s">
        <v>172</v>
      </c>
      <c r="T15" s="1" t="s">
        <v>185</v>
      </c>
    </row>
    <row r="16" s="1" customFormat="1" spans="1:20">
      <c r="A16" s="3">
        <v>17270522177</v>
      </c>
      <c r="B16" s="1" t="s">
        <v>182</v>
      </c>
      <c r="C16" s="1" t="s">
        <v>225</v>
      </c>
      <c r="D16" s="1" t="s">
        <v>226</v>
      </c>
      <c r="E16" s="1" t="s">
        <v>91</v>
      </c>
      <c r="F16" s="1" t="s">
        <v>182</v>
      </c>
      <c r="G16" s="1" t="s">
        <v>162</v>
      </c>
      <c r="H16" s="1" t="s">
        <v>163</v>
      </c>
      <c r="I16" s="1" t="s">
        <v>227</v>
      </c>
      <c r="J16" s="1" t="s">
        <v>165</v>
      </c>
      <c r="K16" s="1" t="s">
        <v>227</v>
      </c>
      <c r="L16" s="1" t="s">
        <v>227</v>
      </c>
      <c r="M16" s="1" t="s">
        <v>178</v>
      </c>
      <c r="N16" s="1" t="s">
        <v>178</v>
      </c>
      <c r="O16" s="1" t="s">
        <v>168</v>
      </c>
      <c r="P16" s="1" t="s">
        <v>169</v>
      </c>
      <c r="Q16" s="1" t="s">
        <v>228</v>
      </c>
      <c r="R16" s="1" t="s">
        <v>171</v>
      </c>
      <c r="S16" s="1" t="s">
        <v>172</v>
      </c>
      <c r="T16" s="1" t="s">
        <v>185</v>
      </c>
    </row>
    <row r="17" s="1" customFormat="1" spans="1:20">
      <c r="A17" s="3">
        <v>17270554792</v>
      </c>
      <c r="B17" s="1" t="s">
        <v>182</v>
      </c>
      <c r="C17" s="1" t="s">
        <v>229</v>
      </c>
      <c r="D17" s="1" t="s">
        <v>230</v>
      </c>
      <c r="E17" s="1" t="s">
        <v>86</v>
      </c>
      <c r="F17" s="1" t="s">
        <v>182</v>
      </c>
      <c r="G17" s="1" t="s">
        <v>162</v>
      </c>
      <c r="H17" s="1" t="s">
        <v>163</v>
      </c>
      <c r="I17" s="1" t="s">
        <v>231</v>
      </c>
      <c r="J17" s="1" t="s">
        <v>165</v>
      </c>
      <c r="K17" s="1" t="s">
        <v>231</v>
      </c>
      <c r="L17" s="1" t="s">
        <v>231</v>
      </c>
      <c r="M17" s="1" t="s">
        <v>178</v>
      </c>
      <c r="N17" s="1" t="s">
        <v>178</v>
      </c>
      <c r="O17" s="1" t="s">
        <v>168</v>
      </c>
      <c r="P17" s="1" t="s">
        <v>169</v>
      </c>
      <c r="Q17" s="1" t="s">
        <v>232</v>
      </c>
      <c r="R17" s="1" t="s">
        <v>171</v>
      </c>
      <c r="S17" s="1" t="s">
        <v>172</v>
      </c>
      <c r="T17" s="1" t="s">
        <v>185</v>
      </c>
    </row>
    <row r="18" s="1" customFormat="1" spans="1:20">
      <c r="A18" s="3">
        <v>17271185335</v>
      </c>
      <c r="B18" s="1" t="s">
        <v>182</v>
      </c>
      <c r="C18" s="1" t="s">
        <v>233</v>
      </c>
      <c r="D18" s="1" t="s">
        <v>208</v>
      </c>
      <c r="E18" s="1" t="s">
        <v>94</v>
      </c>
      <c r="F18" s="1" t="s">
        <v>182</v>
      </c>
      <c r="G18" s="1" t="s">
        <v>162</v>
      </c>
      <c r="H18" s="1" t="s">
        <v>163</v>
      </c>
      <c r="I18" s="1" t="s">
        <v>209</v>
      </c>
      <c r="J18" s="1" t="s">
        <v>165</v>
      </c>
      <c r="K18" s="1" t="s">
        <v>209</v>
      </c>
      <c r="L18" s="1" t="s">
        <v>209</v>
      </c>
      <c r="M18" s="1" t="s">
        <v>178</v>
      </c>
      <c r="N18" s="1" t="s">
        <v>178</v>
      </c>
      <c r="O18" s="1" t="s">
        <v>168</v>
      </c>
      <c r="P18" s="1" t="s">
        <v>169</v>
      </c>
      <c r="Q18" s="1" t="s">
        <v>234</v>
      </c>
      <c r="R18" s="1" t="s">
        <v>171</v>
      </c>
      <c r="S18" s="1" t="s">
        <v>172</v>
      </c>
      <c r="T18" s="1" t="s">
        <v>185</v>
      </c>
    </row>
    <row r="19" s="1" customFormat="1" spans="1:20">
      <c r="A19" s="3">
        <v>17271290108</v>
      </c>
      <c r="B19" s="1" t="s">
        <v>182</v>
      </c>
      <c r="C19" s="1" t="s">
        <v>235</v>
      </c>
      <c r="D19" s="1" t="s">
        <v>236</v>
      </c>
      <c r="E19" s="1" t="s">
        <v>99</v>
      </c>
      <c r="F19" s="1" t="s">
        <v>182</v>
      </c>
      <c r="G19" s="1" t="s">
        <v>162</v>
      </c>
      <c r="H19" s="1" t="s">
        <v>163</v>
      </c>
      <c r="I19" s="1" t="s">
        <v>237</v>
      </c>
      <c r="J19" s="1" t="s">
        <v>165</v>
      </c>
      <c r="K19" s="1" t="s">
        <v>237</v>
      </c>
      <c r="L19" s="1" t="s">
        <v>237</v>
      </c>
      <c r="M19" s="1" t="s">
        <v>178</v>
      </c>
      <c r="N19" s="1" t="s">
        <v>178</v>
      </c>
      <c r="O19" s="1" t="s">
        <v>168</v>
      </c>
      <c r="P19" s="1" t="s">
        <v>169</v>
      </c>
      <c r="Q19" s="1" t="s">
        <v>238</v>
      </c>
      <c r="R19" s="1" t="s">
        <v>171</v>
      </c>
      <c r="S19" s="1" t="s">
        <v>172</v>
      </c>
      <c r="T19" s="1" t="s">
        <v>185</v>
      </c>
    </row>
    <row r="20" s="1" customFormat="1" spans="1:20">
      <c r="A20" s="3">
        <v>17271506224</v>
      </c>
      <c r="B20" s="1" t="s">
        <v>182</v>
      </c>
      <c r="C20" s="1" t="s">
        <v>239</v>
      </c>
      <c r="D20" s="1" t="s">
        <v>195</v>
      </c>
      <c r="E20" s="1" t="s">
        <v>104</v>
      </c>
      <c r="F20" s="1" t="s">
        <v>182</v>
      </c>
      <c r="G20" s="1" t="s">
        <v>162</v>
      </c>
      <c r="H20" s="1" t="s">
        <v>163</v>
      </c>
      <c r="I20" s="1" t="s">
        <v>240</v>
      </c>
      <c r="J20" s="1" t="s">
        <v>165</v>
      </c>
      <c r="K20" s="1" t="s">
        <v>240</v>
      </c>
      <c r="L20" s="1" t="s">
        <v>240</v>
      </c>
      <c r="M20" s="1" t="s">
        <v>178</v>
      </c>
      <c r="N20" s="1" t="s">
        <v>178</v>
      </c>
      <c r="O20" s="1" t="s">
        <v>168</v>
      </c>
      <c r="P20" s="1" t="s">
        <v>169</v>
      </c>
      <c r="Q20" s="1" t="s">
        <v>241</v>
      </c>
      <c r="R20" s="1" t="s">
        <v>171</v>
      </c>
      <c r="S20" s="1" t="s">
        <v>172</v>
      </c>
      <c r="T20" s="1" t="s">
        <v>185</v>
      </c>
    </row>
    <row r="21" s="1" customFormat="1" spans="1:20">
      <c r="A21" s="3">
        <v>17271562574</v>
      </c>
      <c r="B21" s="1" t="s">
        <v>182</v>
      </c>
      <c r="C21" s="1" t="s">
        <v>242</v>
      </c>
      <c r="D21" s="1" t="s">
        <v>243</v>
      </c>
      <c r="E21" s="1" t="s">
        <v>108</v>
      </c>
      <c r="F21" s="1" t="s">
        <v>182</v>
      </c>
      <c r="G21" s="1" t="s">
        <v>162</v>
      </c>
      <c r="H21" s="1" t="s">
        <v>163</v>
      </c>
      <c r="I21" s="1" t="s">
        <v>244</v>
      </c>
      <c r="J21" s="1" t="s">
        <v>165</v>
      </c>
      <c r="K21" s="1" t="s">
        <v>244</v>
      </c>
      <c r="L21" s="1" t="s">
        <v>244</v>
      </c>
      <c r="M21" s="1" t="s">
        <v>178</v>
      </c>
      <c r="N21" s="1" t="s">
        <v>178</v>
      </c>
      <c r="O21" s="1" t="s">
        <v>168</v>
      </c>
      <c r="P21" s="1" t="s">
        <v>169</v>
      </c>
      <c r="Q21" s="1" t="s">
        <v>245</v>
      </c>
      <c r="R21" s="1" t="s">
        <v>171</v>
      </c>
      <c r="S21" s="1" t="s">
        <v>172</v>
      </c>
      <c r="T21" s="1" t="s">
        <v>185</v>
      </c>
    </row>
    <row r="22" s="1" customFormat="1" spans="1:20">
      <c r="A22" s="3">
        <v>17271601752</v>
      </c>
      <c r="B22" s="1" t="s">
        <v>182</v>
      </c>
      <c r="C22" s="1" t="s">
        <v>246</v>
      </c>
      <c r="D22" s="1" t="s">
        <v>247</v>
      </c>
      <c r="E22" s="1" t="s">
        <v>113</v>
      </c>
      <c r="F22" s="1" t="s">
        <v>182</v>
      </c>
      <c r="G22" s="1" t="s">
        <v>162</v>
      </c>
      <c r="H22" s="1" t="s">
        <v>163</v>
      </c>
      <c r="I22" s="1" t="s">
        <v>248</v>
      </c>
      <c r="J22" s="1" t="s">
        <v>165</v>
      </c>
      <c r="K22" s="1" t="s">
        <v>248</v>
      </c>
      <c r="L22" s="1" t="s">
        <v>248</v>
      </c>
      <c r="M22" s="1" t="s">
        <v>178</v>
      </c>
      <c r="N22" s="1" t="s">
        <v>178</v>
      </c>
      <c r="O22" s="1" t="s">
        <v>168</v>
      </c>
      <c r="P22" s="1" t="s">
        <v>169</v>
      </c>
      <c r="Q22" s="1" t="s">
        <v>249</v>
      </c>
      <c r="R22" s="1" t="s">
        <v>171</v>
      </c>
      <c r="S22" s="1" t="s">
        <v>172</v>
      </c>
      <c r="T22" s="1" t="s">
        <v>185</v>
      </c>
    </row>
    <row r="23" s="1" customFormat="1" spans="1:20">
      <c r="A23" s="3">
        <v>17271828592</v>
      </c>
      <c r="B23" s="1" t="s">
        <v>182</v>
      </c>
      <c r="C23" s="1" t="s">
        <v>250</v>
      </c>
      <c r="D23" s="1" t="s">
        <v>251</v>
      </c>
      <c r="E23" s="1" t="s">
        <v>118</v>
      </c>
      <c r="F23" s="1" t="s">
        <v>182</v>
      </c>
      <c r="G23" s="1" t="s">
        <v>162</v>
      </c>
      <c r="H23" s="1" t="s">
        <v>163</v>
      </c>
      <c r="I23" s="1" t="s">
        <v>252</v>
      </c>
      <c r="J23" s="1" t="s">
        <v>165</v>
      </c>
      <c r="K23" s="1" t="s">
        <v>252</v>
      </c>
      <c r="L23" s="1" t="s">
        <v>252</v>
      </c>
      <c r="M23" s="1" t="s">
        <v>178</v>
      </c>
      <c r="N23" s="1" t="s">
        <v>178</v>
      </c>
      <c r="O23" s="1" t="s">
        <v>168</v>
      </c>
      <c r="P23" s="1" t="s">
        <v>169</v>
      </c>
      <c r="Q23" s="1" t="s">
        <v>253</v>
      </c>
      <c r="R23" s="1" t="s">
        <v>171</v>
      </c>
      <c r="S23" s="1" t="s">
        <v>172</v>
      </c>
      <c r="T23" s="1" t="s">
        <v>185</v>
      </c>
    </row>
    <row r="24" s="1" customFormat="1" spans="1:20">
      <c r="A24" s="3">
        <v>17271940725</v>
      </c>
      <c r="B24" s="1" t="s">
        <v>182</v>
      </c>
      <c r="C24" s="1" t="s">
        <v>254</v>
      </c>
      <c r="D24" s="1" t="s">
        <v>255</v>
      </c>
      <c r="E24" s="1" t="s">
        <v>126</v>
      </c>
      <c r="F24" s="1" t="s">
        <v>182</v>
      </c>
      <c r="G24" s="1" t="s">
        <v>162</v>
      </c>
      <c r="H24" s="1" t="s">
        <v>163</v>
      </c>
      <c r="I24" s="1" t="s">
        <v>256</v>
      </c>
      <c r="J24" s="1" t="s">
        <v>165</v>
      </c>
      <c r="K24" s="1" t="s">
        <v>256</v>
      </c>
      <c r="L24" s="1" t="s">
        <v>256</v>
      </c>
      <c r="M24" s="1" t="s">
        <v>178</v>
      </c>
      <c r="N24" s="1" t="s">
        <v>178</v>
      </c>
      <c r="O24" s="1" t="s">
        <v>168</v>
      </c>
      <c r="P24" s="1" t="s">
        <v>169</v>
      </c>
      <c r="Q24" s="1" t="s">
        <v>257</v>
      </c>
      <c r="R24" s="1" t="s">
        <v>171</v>
      </c>
      <c r="S24" s="1" t="s">
        <v>172</v>
      </c>
      <c r="T24" s="1" t="s">
        <v>185</v>
      </c>
    </row>
    <row r="25" s="1" customFormat="1" spans="1:20">
      <c r="A25" s="3">
        <v>17272005706</v>
      </c>
      <c r="B25" s="1" t="s">
        <v>182</v>
      </c>
      <c r="C25" s="1" t="s">
        <v>258</v>
      </c>
      <c r="D25" s="1" t="s">
        <v>259</v>
      </c>
      <c r="E25" s="1" t="s">
        <v>134</v>
      </c>
      <c r="F25" s="1" t="s">
        <v>182</v>
      </c>
      <c r="G25" s="1" t="s">
        <v>162</v>
      </c>
      <c r="H25" s="1" t="s">
        <v>163</v>
      </c>
      <c r="I25" s="1" t="s">
        <v>260</v>
      </c>
      <c r="J25" s="1" t="s">
        <v>165</v>
      </c>
      <c r="K25" s="1" t="s">
        <v>260</v>
      </c>
      <c r="L25" s="1" t="s">
        <v>260</v>
      </c>
      <c r="M25" s="1" t="s">
        <v>178</v>
      </c>
      <c r="N25" s="1" t="s">
        <v>178</v>
      </c>
      <c r="O25" s="1" t="s">
        <v>168</v>
      </c>
      <c r="P25" s="1" t="s">
        <v>169</v>
      </c>
      <c r="Q25" s="1" t="s">
        <v>261</v>
      </c>
      <c r="R25" s="1" t="s">
        <v>171</v>
      </c>
      <c r="S25" s="1" t="s">
        <v>172</v>
      </c>
      <c r="T25" s="1" t="s">
        <v>185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2022-02-18T01:47:33Z</dcterms:created>
  <dcterms:modified xsi:type="dcterms:W3CDTF">2022-02-18T01:59:01Z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84B03E005C954CBFBBDC457EE630B8EB</vt:lpwstr>
  </property>
  <property fmtid="{D5CDD505-2E9C-101B-9397-08002B2CF9AE}" pid="3" name="KSOProductBuildVer">
    <vt:lpwstr>2052-11.1.0.11294</vt:lpwstr>
  </property>
</Properties>
</file>