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<sst xmlns="http://schemas.openxmlformats.org/spreadsheetml/2006/main" count="387" uniqueCount="185">
  <si>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</si>
  <si>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</si>
  <si>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</si>
  <si>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</si>
  <si>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</si>
  <si>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</si>
  <si>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</si>
  <si>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</si>
  <si>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</si>
  <si>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</si>
  <si>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</si>
  <si>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</si>
  <si>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</si>
  <si>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</si>
  <si>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</si>
  <si>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</si>
  <si>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</si>
  <si>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</si>
  <si>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</si>
  <si>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</si>
  <si>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</si>
  <si>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</si>
  <si>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</si>
  <si>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</si>
  <si>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</si>
  <si>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17118517584	</t>
  </si>
  <si>
    <t>Ctrip</t>
  </si>
  <si>
    <t>正常</t>
  </si>
  <si>
    <t>[多伦多]马里奥特多伦多德尔塔酒店(Delta Hotels by Marriott Toronto)(55346230)</t>
  </si>
  <si>
    <t>客房, 1 张特大床, 城市景观, 转角&lt;不退款&gt;&lt;2人入住&gt;</t>
  </si>
  <si>
    <t>HKD</t>
  </si>
  <si>
    <t>WONG/RACHEL SHU-YI</t>
  </si>
  <si>
    <t>CA13030220218HKD</t>
  </si>
  <si>
    <t>未提现</t>
  </si>
  <si>
    <t>携程开票</t>
  </si>
  <si>
    <t xml:space="preserve">2373175	</t>
  </si>
  <si>
    <t xml:space="preserve">91496714	</t>
  </si>
  <si>
    <t xml:space="preserve">17172438350	</t>
  </si>
  <si>
    <t>[迪拜]乐梅尔迪恩米娜赛亚赫海滩度假村&amp;水上乐园(Le Méridien Mina Seyahi Beach Resort &amp; Waterpark)(55639536)</t>
  </si>
  <si>
    <t>豪华天际景观特大床房&lt;不退款&gt;&lt;2人入住&gt;</t>
  </si>
  <si>
    <t>McClean/Charlotte,Tovey/Matthew</t>
  </si>
  <si>
    <t xml:space="preserve">	</t>
  </si>
  <si>
    <t xml:space="preserve">98037504	</t>
  </si>
  <si>
    <t xml:space="preserve">17247959966	</t>
  </si>
  <si>
    <t>[伊斯坦布尔]诺维艾芬迪酒店 - 特殊类别(Nowy Efendi Hotel - Special Category)(55491563)</t>
  </si>
  <si>
    <t>标准双人床房&lt;2人入住&gt;&lt;不退款&gt;&lt;早餐&gt;</t>
  </si>
  <si>
    <t>Kodde/Johannes Michiel</t>
  </si>
  <si>
    <t xml:space="preserve">2409940	</t>
  </si>
  <si>
    <t xml:space="preserve">1886042086	</t>
  </si>
  <si>
    <t xml:space="preserve">17270351663	</t>
  </si>
  <si>
    <t>[堪培拉]堪培拉皇冠假日酒店(Crowne Plaza Canberra, an IHG Hotel)(55321120)</t>
  </si>
  <si>
    <t>园景特大床房&lt;2人入住&gt;&lt;不退款&gt;&lt;早餐&gt;</t>
  </si>
  <si>
    <t>DAI/BOYU</t>
  </si>
  <si>
    <t>取消</t>
  </si>
  <si>
    <t xml:space="preserve">17325066354	</t>
  </si>
  <si>
    <t>[圣地亚哥]圣迭戈喜来登海滨酒店(Sheraton San Diego Hotel &amp; Marina)(55519674)</t>
  </si>
  <si>
    <t>塔楼滨海房（1张特大床，带阳台）&lt;不退款&gt;&lt;2人入住&gt;</t>
  </si>
  <si>
    <t>Clayton/Channing</t>
  </si>
  <si>
    <t xml:space="preserve">2416227	</t>
  </si>
  <si>
    <t xml:space="preserve">89601099	</t>
  </si>
  <si>
    <t xml:space="preserve">17337302185	</t>
  </si>
  <si>
    <t>[济州市]济州天山商务酒店(Jeju Skyhill Business Hotel)(55585904)</t>
  </si>
  <si>
    <t>标准双床房&lt;不退款&gt;&lt;2人入住&gt;</t>
  </si>
  <si>
    <t>Lee/Hyunkyu</t>
  </si>
  <si>
    <t xml:space="preserve">17354097697	</t>
  </si>
  <si>
    <t>[蒙托克]古尼斯蒙托克度假村及海水水疗中心(Gurney's Montauk Resort &amp; Seawater Spa)(75221055)</t>
  </si>
  <si>
    <t>标准房, 海洋景观&lt;不退款&gt;&lt;2人入住&gt;</t>
  </si>
  <si>
    <t>Shadman/Arshiful Islam</t>
  </si>
  <si>
    <t xml:space="preserve">2418935	</t>
  </si>
  <si>
    <t xml:space="preserve">69725SC163053	</t>
  </si>
  <si>
    <t xml:space="preserve">17354179779	</t>
  </si>
  <si>
    <t>[卡尔斯巴德]卡尔斯巴德海滩希尔顿花园酒店(Hilton Garden Inn Carlsbad Beach)(55312373)</t>
  </si>
  <si>
    <t>大床房&lt;2人入住&gt;&lt;不退款&gt;</t>
  </si>
  <si>
    <t>Barnette/Walter</t>
  </si>
  <si>
    <t xml:space="preserve">2418962	</t>
  </si>
  <si>
    <t xml:space="preserve">17354544742	</t>
  </si>
  <si>
    <t>[奥克兰]克莱蒙特俱乐部温泉酒店 - 费尔蒙酒店集团(Claremont Club &amp; Spa - A Fairmont Hotel)(55560233)</t>
  </si>
  <si>
    <t>费尔蒙特大号房&lt;2人入住&gt;&lt;不退款&gt;</t>
  </si>
  <si>
    <t>Woodbury/Bergen Grace</t>
  </si>
  <si>
    <t xml:space="preserve">CLAWk78EF5	</t>
  </si>
  <si>
    <t xml:space="preserve">17360762499	</t>
  </si>
  <si>
    <t>[巴厘岛]巴厘岛库塔瑞吉公园酒店(Park Regis Kuta Bali)(55851845)</t>
  </si>
  <si>
    <t>雷吉斯房&lt;不退款&gt;&lt;2人入住&gt;</t>
  </si>
  <si>
    <t>rahmat/rahmat</t>
  </si>
  <si>
    <t>，</t>
  </si>
  <si>
    <t xml:space="preserve"> 27802 HKD</t>
  </si>
  <si>
    <t>A220218101706481</t>
  </si>
  <si>
    <t>总计：27802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</si>
  <si>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</si>
  <si>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</si>
  <si>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</si>
  <si>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</si>
  <si>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</si>
  <si>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</si>
  <si>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</si>
  <si>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</si>
  <si>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</si>
  <si>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</si>
  <si>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</si>
  <si>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</si>
  <si>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</si>
  <si>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</si>
  <si>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</si>
  <si>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</si>
  <si>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</si>
  <si>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2022-01-05</t>
  </si>
  <si>
    <t>2373175</t>
  </si>
  <si>
    <t>马里奥特多伦多德尔塔酒店</t>
  </si>
  <si>
    <t>WONG RACHEL SHU-YI</t>
  </si>
  <si>
    <t>2022-02-13</t>
  </si>
  <si>
    <t>2022-02-15</t>
  </si>
  <si>
    <t>退房日周结</t>
  </si>
  <si>
    <t>2491.70</t>
  </si>
  <si>
    <t>3042.00</t>
  </si>
  <si>
    <t>0</t>
  </si>
  <si>
    <t>0.00</t>
  </si>
  <si>
    <t>携程汇智国际直连</t>
  </si>
  <si>
    <t>2022-01-05 03:13:58</t>
  </si>
  <si>
    <t>否</t>
  </si>
  <si>
    <t>汇智国际旅游发展有限公司</t>
  </si>
  <si>
    <t>直连</t>
  </si>
  <si>
    <t>2022-01-14</t>
  </si>
  <si>
    <t>2389577</t>
  </si>
  <si>
    <t>艾美米娜赛亚赫海滩度假村&amp;滨海</t>
  </si>
  <si>
    <t>McClean Charlotte,Tovey Matthew</t>
  </si>
  <si>
    <t>2022-02-08</t>
  </si>
  <si>
    <t>14399.95</t>
  </si>
  <si>
    <t>17606.00</t>
  </si>
  <si>
    <t>2022-01-14 03:08:35</t>
  </si>
  <si>
    <t>2022-01-27</t>
  </si>
  <si>
    <t>2409940</t>
  </si>
  <si>
    <t>诺维艾芬迪酒店 - 特殊类别</t>
  </si>
  <si>
    <t>Kodde Johannes Michiel</t>
  </si>
  <si>
    <t>2022-02-14</t>
  </si>
  <si>
    <t>272.36</t>
  </si>
  <si>
    <t>333.00</t>
  </si>
  <si>
    <t>2022-01-27 21:32:56</t>
  </si>
  <si>
    <t>2022-02-02</t>
  </si>
  <si>
    <t>2411987</t>
  </si>
  <si>
    <t>堪培拉皇冠假日酒店</t>
  </si>
  <si>
    <t>DAI BOYU</t>
  </si>
  <si>
    <t>2022-02-09</t>
  </si>
  <si>
    <t>3567.68</t>
  </si>
  <si>
    <t>4362.00</t>
  </si>
  <si>
    <t>-4362</t>
  </si>
  <si>
    <t>-3567</t>
  </si>
  <si>
    <t>2022-02-02 16:45:01</t>
  </si>
  <si>
    <t>2022-02-10</t>
  </si>
  <si>
    <t>2416227</t>
  </si>
  <si>
    <t>圣迭戈喜来登海滨酒店</t>
  </si>
  <si>
    <t>Clayton Channing</t>
  </si>
  <si>
    <t>1030.68</t>
  </si>
  <si>
    <t>1260.00</t>
  </si>
  <si>
    <t>2022-02-10 08:41:23</t>
  </si>
  <si>
    <t>2022-02-11</t>
  </si>
  <si>
    <t>2417988</t>
  </si>
  <si>
    <t>济州天山商务酒店</t>
  </si>
  <si>
    <t>Lee Hyunkyu</t>
  </si>
  <si>
    <t>116.80</t>
  </si>
  <si>
    <t>143.00</t>
  </si>
  <si>
    <t>2022-02-11 22:39:37</t>
  </si>
  <si>
    <t>2418935</t>
  </si>
  <si>
    <t>古尼斯蒙托克度假村及海水水疗中心</t>
  </si>
  <si>
    <t>Shadman Arshiful Islam</t>
  </si>
  <si>
    <t>2005.16</t>
  </si>
  <si>
    <t>2457.00</t>
  </si>
  <si>
    <t>2022-02-14 03:10:00</t>
  </si>
  <si>
    <t>2418962</t>
  </si>
  <si>
    <t>卡尔斯巴德海滩希尔顿花园酒店</t>
  </si>
  <si>
    <t>Barnette Walter</t>
  </si>
  <si>
    <t>1106.63</t>
  </si>
  <si>
    <t>1356.00</t>
  </si>
  <si>
    <t>2022-02-14 05:57:35</t>
  </si>
  <si>
    <t>2419021</t>
  </si>
  <si>
    <t>克莱蒙特俱乐部温泉酒店 - 费尔蒙酒店集团</t>
  </si>
  <si>
    <t>Woodbury Bergen Grace</t>
  </si>
  <si>
    <t>2270.39</t>
  </si>
  <si>
    <t>2782.00</t>
  </si>
  <si>
    <t>2022-02-14 10:19:57</t>
  </si>
  <si>
    <t>2419250</t>
  </si>
  <si>
    <t>库塔里吉斯公园酒店</t>
  </si>
  <si>
    <t>rahmat rahmat</t>
  </si>
  <si>
    <t>67.74</t>
  </si>
  <si>
    <t>83.00</t>
  </si>
  <si>
    <t>2022-02-14 19:33:35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</si>
</sst>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44605</v>
      </c>
      <c r="G2" s="6">
        <v>44607</v>
      </c>
      <c r="H2" s="4">
        <v>1</v>
      </c>
      <c r="I2" s="4">
        <v>2</v>
      </c>
      <c r="J2" s="4">
        <v>2</v>
      </c>
      <c r="K2" s="4" t="s">
        <v>30</v>
      </c>
      <c r="L2" s="4">
        <v>3042</v>
      </c>
      <c r="M2" s="4">
        <v>3042</v>
      </c>
      <c r="N2" s="4" t="s">
        <v>31</v>
      </c>
      <c r="O2" s="4" t="s">
        <v>32</v>
      </c>
      <c r="P2" s="4" t="s">
        <v>33</v>
      </c>
      <c r="Q2" s="4">
        <v>0</v>
      </c>
      <c r="R2" s="8">
        <v>44566</v>
      </c>
      <c r="S2" s="6">
        <v>44610</v>
      </c>
      <c r="T2" s="4" t="s">
        <v>34</v>
      </c>
      <c r="U2" s="4">
        <v>3042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44600</v>
      </c>
      <c r="G3" s="6">
        <v>44607</v>
      </c>
      <c r="H3" s="4">
        <v>1</v>
      </c>
      <c r="I3" s="4">
        <v>7</v>
      </c>
      <c r="J3" s="4">
        <v>7</v>
      </c>
      <c r="K3" s="4" t="s">
        <v>30</v>
      </c>
      <c r="L3" s="4">
        <v>17606</v>
      </c>
      <c r="M3" s="4">
        <v>17606</v>
      </c>
      <c r="N3" s="4" t="s">
        <v>40</v>
      </c>
      <c r="O3" s="4" t="s">
        <v>32</v>
      </c>
      <c r="P3" s="4" t="s">
        <v>33</v>
      </c>
      <c r="Q3" s="4">
        <v>0</v>
      </c>
      <c r="R3" s="8">
        <v>44575</v>
      </c>
      <c r="S3" s="6">
        <v>44610</v>
      </c>
      <c r="T3" s="4" t="s">
        <v>34</v>
      </c>
      <c r="U3" s="4">
        <v>17606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44606</v>
      </c>
      <c r="G4" s="6">
        <v>44607</v>
      </c>
      <c r="H4" s="4">
        <v>1</v>
      </c>
      <c r="I4" s="4">
        <v>1</v>
      </c>
      <c r="J4" s="4">
        <v>1</v>
      </c>
      <c r="K4" s="4" t="s">
        <v>30</v>
      </c>
      <c r="L4" s="4">
        <v>333</v>
      </c>
      <c r="M4" s="4">
        <v>333</v>
      </c>
      <c r="N4" s="4" t="s">
        <v>46</v>
      </c>
      <c r="O4" s="4" t="s">
        <v>32</v>
      </c>
      <c r="P4" s="4" t="s">
        <v>33</v>
      </c>
      <c r="Q4" s="4">
        <v>0</v>
      </c>
      <c r="R4" s="8">
        <v>44588</v>
      </c>
      <c r="S4" s="6">
        <v>44610</v>
      </c>
      <c r="T4" s="4" t="s">
        <v>34</v>
      </c>
      <c r="U4" s="4">
        <v>333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44601</v>
      </c>
      <c r="G5" s="6">
        <v>44607</v>
      </c>
      <c r="H5" s="4">
        <v>1</v>
      </c>
      <c r="I5" s="4">
        <v>6</v>
      </c>
      <c r="J5" s="4">
        <v>6</v>
      </c>
      <c r="K5" s="4" t="s">
        <v>30</v>
      </c>
      <c r="L5" s="4">
        <v>4362</v>
      </c>
      <c r="M5" s="4">
        <v>4362</v>
      </c>
      <c r="N5" s="4" t="s">
        <v>52</v>
      </c>
      <c r="O5" s="4" t="s">
        <v>32</v>
      </c>
      <c r="P5" s="4" t="s">
        <v>33</v>
      </c>
      <c r="Q5" s="4">
        <v>0</v>
      </c>
      <c r="R5" s="8">
        <v>44594</v>
      </c>
      <c r="S5" s="6">
        <v>44610</v>
      </c>
      <c r="T5" s="4" t="s">
        <v>34</v>
      </c>
      <c r="U5" s="4">
        <v>4362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49</v>
      </c>
      <c r="B6" s="4" t="s">
        <v>26</v>
      </c>
      <c r="C6" s="4" t="s">
        <v>53</v>
      </c>
      <c r="D6" s="4" t="s">
        <v>50</v>
      </c>
      <c r="E6" s="4" t="s">
        <v>51</v>
      </c>
      <c r="F6" s="6">
        <v>44601</v>
      </c>
      <c r="G6" s="6">
        <v>44607</v>
      </c>
      <c r="H6" s="4">
        <v>1</v>
      </c>
      <c r="I6" s="4">
        <v>6</v>
      </c>
      <c r="J6" s="4">
        <v>6</v>
      </c>
      <c r="K6" s="4" t="s">
        <v>30</v>
      </c>
      <c r="L6" s="4">
        <v>-4362</v>
      </c>
      <c r="M6" s="4">
        <v>-4362</v>
      </c>
      <c r="N6" s="4" t="s">
        <v>52</v>
      </c>
      <c r="O6" s="4" t="s">
        <v>32</v>
      </c>
      <c r="P6" s="4" t="s">
        <v>33</v>
      </c>
      <c r="Q6" s="4">
        <v>0</v>
      </c>
      <c r="R6" s="8">
        <v>44594</v>
      </c>
      <c r="S6" s="6">
        <v>44610</v>
      </c>
      <c r="T6" s="4" t="s">
        <v>34</v>
      </c>
      <c r="U6" s="4">
        <v>-4362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44606</v>
      </c>
      <c r="G7" s="6">
        <v>44607</v>
      </c>
      <c r="H7" s="4">
        <v>1</v>
      </c>
      <c r="I7" s="4">
        <v>1</v>
      </c>
      <c r="J7" s="4">
        <v>1</v>
      </c>
      <c r="K7" s="4" t="s">
        <v>30</v>
      </c>
      <c r="L7" s="4">
        <v>1260</v>
      </c>
      <c r="M7" s="4">
        <v>1260</v>
      </c>
      <c r="N7" s="4" t="s">
        <v>57</v>
      </c>
      <c r="O7" s="4" t="s">
        <v>32</v>
      </c>
      <c r="P7" s="4" t="s">
        <v>33</v>
      </c>
      <c r="Q7" s="4">
        <v>0</v>
      </c>
      <c r="R7" s="8">
        <v>44602</v>
      </c>
      <c r="S7" s="6">
        <v>44610</v>
      </c>
      <c r="T7" s="4" t="s">
        <v>34</v>
      </c>
      <c r="U7" s="4">
        <v>1260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54</v>
      </c>
      <c r="B8" s="4" t="s">
        <v>26</v>
      </c>
      <c r="C8" s="4" t="s">
        <v>53</v>
      </c>
      <c r="D8" s="4" t="s">
        <v>55</v>
      </c>
      <c r="E8" s="4" t="s">
        <v>56</v>
      </c>
      <c r="F8" s="6">
        <v>44606</v>
      </c>
      <c r="G8" s="6">
        <v>44607</v>
      </c>
      <c r="H8" s="4">
        <v>1</v>
      </c>
      <c r="I8" s="4">
        <v>1</v>
      </c>
      <c r="J8" s="4">
        <v>1</v>
      </c>
      <c r="K8" s="4" t="s">
        <v>30</v>
      </c>
      <c r="L8" s="4">
        <v>-1260</v>
      </c>
      <c r="M8" s="4">
        <v>-1260</v>
      </c>
      <c r="N8" s="4" t="s">
        <v>57</v>
      </c>
      <c r="O8" s="4" t="s">
        <v>32</v>
      </c>
      <c r="P8" s="4" t="s">
        <v>33</v>
      </c>
      <c r="Q8" s="4">
        <v>0</v>
      </c>
      <c r="R8" s="8">
        <v>44602</v>
      </c>
      <c r="S8" s="6">
        <v>44610</v>
      </c>
      <c r="T8" s="4" t="s">
        <v>34</v>
      </c>
      <c r="U8" s="4">
        <v>-1260</v>
      </c>
      <c r="V8" s="4">
        <v>0</v>
      </c>
      <c r="W8" s="4">
        <v>0</v>
      </c>
      <c r="X8" s="4" t="s">
        <v>58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44606</v>
      </c>
      <c r="G9" s="6">
        <v>44607</v>
      </c>
      <c r="H9" s="4">
        <v>1</v>
      </c>
      <c r="I9" s="4">
        <v>1</v>
      </c>
      <c r="J9" s="4">
        <v>1</v>
      </c>
      <c r="K9" s="4" t="s">
        <v>30</v>
      </c>
      <c r="L9" s="4">
        <v>143</v>
      </c>
      <c r="M9" s="4">
        <v>143</v>
      </c>
      <c r="N9" s="4" t="s">
        <v>63</v>
      </c>
      <c r="O9" s="4" t="s">
        <v>32</v>
      </c>
      <c r="P9" s="4" t="s">
        <v>33</v>
      </c>
      <c r="Q9" s="4">
        <v>0</v>
      </c>
      <c r="R9" s="8">
        <v>44603</v>
      </c>
      <c r="S9" s="6">
        <v>44610</v>
      </c>
      <c r="T9" s="4" t="s">
        <v>34</v>
      </c>
      <c r="U9" s="4">
        <v>143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44606</v>
      </c>
      <c r="G10" s="6">
        <v>44607</v>
      </c>
      <c r="H10" s="4">
        <v>1</v>
      </c>
      <c r="I10" s="4">
        <v>1</v>
      </c>
      <c r="J10" s="4">
        <v>1</v>
      </c>
      <c r="K10" s="4" t="s">
        <v>30</v>
      </c>
      <c r="L10" s="4">
        <v>2457</v>
      </c>
      <c r="M10" s="4">
        <v>2457</v>
      </c>
      <c r="N10" s="4" t="s">
        <v>67</v>
      </c>
      <c r="O10" s="4" t="s">
        <v>32</v>
      </c>
      <c r="P10" s="4" t="s">
        <v>33</v>
      </c>
      <c r="Q10" s="4">
        <v>0</v>
      </c>
      <c r="R10" s="8">
        <v>44606</v>
      </c>
      <c r="S10" s="6">
        <v>44610</v>
      </c>
      <c r="T10" s="4" t="s">
        <v>34</v>
      </c>
      <c r="U10" s="4">
        <v>2457</v>
      </c>
      <c r="V10" s="4">
        <v>0</v>
      </c>
      <c r="W10" s="4">
        <v>0</v>
      </c>
      <c r="X10" s="4" t="s">
        <v>68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44606</v>
      </c>
      <c r="G11" s="6">
        <v>44607</v>
      </c>
      <c r="H11" s="4">
        <v>1</v>
      </c>
      <c r="I11" s="4">
        <v>1</v>
      </c>
      <c r="J11" s="4">
        <v>1</v>
      </c>
      <c r="K11" s="4" t="s">
        <v>30</v>
      </c>
      <c r="L11" s="4">
        <v>1356</v>
      </c>
      <c r="M11" s="4">
        <v>1356</v>
      </c>
      <c r="N11" s="4" t="s">
        <v>73</v>
      </c>
      <c r="O11" s="4" t="s">
        <v>32</v>
      </c>
      <c r="P11" s="4" t="s">
        <v>33</v>
      </c>
      <c r="Q11" s="4">
        <v>0</v>
      </c>
      <c r="R11" s="8">
        <v>44606</v>
      </c>
      <c r="S11" s="6">
        <v>44610</v>
      </c>
      <c r="T11" s="4" t="s">
        <v>34</v>
      </c>
      <c r="U11" s="4">
        <v>1356</v>
      </c>
      <c r="V11" s="4">
        <v>0</v>
      </c>
      <c r="W11" s="4">
        <v>0</v>
      </c>
      <c r="X11" s="4" t="s">
        <v>74</v>
      </c>
      <c r="Y11" s="4" t="s">
        <v>41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44606</v>
      </c>
      <c r="G12" s="6">
        <v>44607</v>
      </c>
      <c r="H12" s="4">
        <v>1</v>
      </c>
      <c r="I12" s="4">
        <v>1</v>
      </c>
      <c r="J12" s="4">
        <v>1</v>
      </c>
      <c r="K12" s="4" t="s">
        <v>30</v>
      </c>
      <c r="L12" s="4">
        <v>2782</v>
      </c>
      <c r="M12" s="4">
        <v>2782</v>
      </c>
      <c r="N12" s="4" t="s">
        <v>78</v>
      </c>
      <c r="O12" s="4" t="s">
        <v>32</v>
      </c>
      <c r="P12" s="4" t="s">
        <v>33</v>
      </c>
      <c r="Q12" s="4">
        <v>0</v>
      </c>
      <c r="R12" s="8">
        <v>44606</v>
      </c>
      <c r="S12" s="6">
        <v>44610</v>
      </c>
      <c r="T12" s="4" t="s">
        <v>34</v>
      </c>
      <c r="U12" s="4">
        <v>2782</v>
      </c>
      <c r="V12" s="4">
        <v>0</v>
      </c>
      <c r="W12" s="4">
        <v>0</v>
      </c>
      <c r="X12" s="4" t="s">
        <v>41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44606</v>
      </c>
      <c r="G13" s="6">
        <v>44607</v>
      </c>
      <c r="H13" s="4">
        <v>1</v>
      </c>
      <c r="I13" s="4">
        <v>1</v>
      </c>
      <c r="J13" s="4">
        <v>1</v>
      </c>
      <c r="K13" s="4" t="s">
        <v>30</v>
      </c>
      <c r="L13" s="4">
        <v>83</v>
      </c>
      <c r="M13" s="4">
        <v>83</v>
      </c>
      <c r="N13" s="4" t="s">
        <v>83</v>
      </c>
      <c r="O13" s="4" t="s">
        <v>32</v>
      </c>
      <c r="P13" s="4" t="s">
        <v>33</v>
      </c>
      <c r="Q13" s="4">
        <v>0</v>
      </c>
      <c r="R13" s="8">
        <v>44606</v>
      </c>
      <c r="S13" s="6">
        <v>44610</v>
      </c>
      <c r="T13" s="4" t="s">
        <v>34</v>
      </c>
      <c r="U13" s="4">
        <v>83</v>
      </c>
      <c r="V13" s="4">
        <v>0</v>
      </c>
      <c r="W13" s="4">
        <v>0</v>
      </c>
      <c r="X13" s="4" t="s">
        <v>41</v>
      </c>
      <c r="Y13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8" sqref="A18:A19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</v>
      </c>
    </row>
    <row r="2" s="4" customFormat="1" spans="1:9">
      <c r="A2" s="5">
        <v>17118517584</v>
      </c>
      <c r="B2" s="6">
        <v>44605</v>
      </c>
      <c r="C2" s="6">
        <v>44607</v>
      </c>
      <c r="D2" s="4">
        <v>3042</v>
      </c>
      <c r="E2" s="4" t="str">
        <f>VLOOKUP(A2,HOP!A:L,12,0)</f>
        <v>3042.00</v>
      </c>
      <c r="F2" s="4" t="str">
        <f>VLOOKUP(A2,HOP!A:C,3,0)</f>
        <v>2373175</v>
      </c>
      <c r="G2" s="4">
        <f>D2-E2</f>
        <v>0</v>
      </c>
      <c r="H2" s="4" t="str">
        <f>$H$1&amp;F2</f>
        <v>，2373175</v>
      </c>
      <c r="I2" s="4" t="str">
        <f>VLOOKUP(A2,HOP!A:T,20,0)</f>
        <v>直连</v>
      </c>
    </row>
    <row r="3" s="4" customFormat="1" spans="1:9">
      <c r="A3" s="5">
        <v>17172438350</v>
      </c>
      <c r="B3" s="6">
        <v>44600</v>
      </c>
      <c r="C3" s="6">
        <v>44607</v>
      </c>
      <c r="D3" s="4">
        <v>17606</v>
      </c>
      <c r="E3" s="4" t="str">
        <f>VLOOKUP(A3,HOP!A:L,12,0)</f>
        <v>17606.00</v>
      </c>
      <c r="F3" s="4" t="str">
        <f>VLOOKUP(A3,HOP!A:C,3,0)</f>
        <v>2389577</v>
      </c>
      <c r="G3" s="4">
        <f t="shared" ref="G3:G11" si="0">D3-E3</f>
        <v>0</v>
      </c>
      <c r="H3" s="4" t="str">
        <f t="shared" ref="H3:H11" si="1">$H$1&amp;F3</f>
        <v>，2389577</v>
      </c>
      <c r="I3" s="4" t="str">
        <f>VLOOKUP(A3,HOP!A:T,20,0)</f>
        <v>直连</v>
      </c>
    </row>
    <row r="4" s="4" customFormat="1" spans="1:9">
      <c r="A4" s="5">
        <v>17247959966</v>
      </c>
      <c r="B4" s="6">
        <v>44606</v>
      </c>
      <c r="C4" s="6">
        <v>44607</v>
      </c>
      <c r="D4" s="4">
        <v>333</v>
      </c>
      <c r="E4" s="4" t="str">
        <f>VLOOKUP(A4,HOP!A:L,12,0)</f>
        <v>333.00</v>
      </c>
      <c r="F4" s="4" t="str">
        <f>VLOOKUP(A4,HOP!A:C,3,0)</f>
        <v>2409940</v>
      </c>
      <c r="G4" s="4">
        <f t="shared" si="0"/>
        <v>0</v>
      </c>
      <c r="H4" s="4" t="str">
        <f t="shared" si="1"/>
        <v>，2409940</v>
      </c>
      <c r="I4" s="4" t="str">
        <f>VLOOKUP(A4,HOP!A:T,20,0)</f>
        <v>直连</v>
      </c>
    </row>
    <row r="5" s="4" customFormat="1" hidden="1" spans="1:9">
      <c r="A5" s="5">
        <v>17270351663</v>
      </c>
      <c r="B5" s="6">
        <v>44601</v>
      </c>
      <c r="C5" s="6">
        <v>44607</v>
      </c>
      <c r="D5" s="4">
        <v>0</v>
      </c>
      <c r="E5" s="4" t="str">
        <f>VLOOKUP(A5,HOP!A:L,12,0)</f>
        <v>0.00</v>
      </c>
      <c r="F5" s="4" t="str">
        <f>VLOOKUP(A5,HOP!A:C,3,0)</f>
        <v>2411987</v>
      </c>
      <c r="G5" s="4">
        <f t="shared" si="0"/>
        <v>0</v>
      </c>
      <c r="H5" s="4" t="str">
        <f t="shared" si="1"/>
        <v>，2411987</v>
      </c>
      <c r="I5" s="4" t="str">
        <f>VLOOKUP(A5,HOP!A:T,20,0)</f>
        <v>直连</v>
      </c>
    </row>
    <row r="6" s="4" customFormat="1" hidden="1" spans="1:9">
      <c r="A6" s="5">
        <v>17325066354</v>
      </c>
      <c r="B6" s="6">
        <v>44606</v>
      </c>
      <c r="C6" s="6">
        <v>44607</v>
      </c>
      <c r="D6" s="4">
        <v>0</v>
      </c>
      <c r="E6" s="4" t="str">
        <f>VLOOKUP(A6,HOP!A:L,12,0)</f>
        <v>1260.00</v>
      </c>
      <c r="F6" s="4" t="str">
        <f>VLOOKUP(A6,HOP!A:C,3,0)</f>
        <v>2416227</v>
      </c>
      <c r="G6" s="4">
        <f t="shared" si="0"/>
        <v>-1260</v>
      </c>
      <c r="H6" s="4" t="str">
        <f t="shared" si="1"/>
        <v>，2416227</v>
      </c>
      <c r="I6" s="4" t="str">
        <f>VLOOKUP(A6,HOP!A:T,20,0)</f>
        <v>直连</v>
      </c>
    </row>
    <row r="7" s="4" customFormat="1" spans="1:9">
      <c r="A7" s="5">
        <v>17337302185</v>
      </c>
      <c r="B7" s="6">
        <v>44606</v>
      </c>
      <c r="C7" s="6">
        <v>44607</v>
      </c>
      <c r="D7" s="4">
        <v>143</v>
      </c>
      <c r="E7" s="4" t="str">
        <f>VLOOKUP(A7,HOP!A:L,12,0)</f>
        <v>143.00</v>
      </c>
      <c r="F7" s="4" t="str">
        <f>VLOOKUP(A7,HOP!A:C,3,0)</f>
        <v>2417988</v>
      </c>
      <c r="G7" s="4">
        <f t="shared" si="0"/>
        <v>0</v>
      </c>
      <c r="H7" s="4" t="str">
        <f t="shared" si="1"/>
        <v>，2417988</v>
      </c>
      <c r="I7" s="4" t="str">
        <f>VLOOKUP(A7,HOP!A:T,20,0)</f>
        <v>直连</v>
      </c>
    </row>
    <row r="8" s="4" customFormat="1" spans="1:9">
      <c r="A8" s="5">
        <v>17354097697</v>
      </c>
      <c r="B8" s="6">
        <v>44606</v>
      </c>
      <c r="C8" s="6">
        <v>44607</v>
      </c>
      <c r="D8" s="4">
        <v>2457</v>
      </c>
      <c r="E8" s="4" t="str">
        <f>VLOOKUP(A8,HOP!A:L,12,0)</f>
        <v>2457.00</v>
      </c>
      <c r="F8" s="4" t="str">
        <f>VLOOKUP(A8,HOP!A:C,3,0)</f>
        <v>2418935</v>
      </c>
      <c r="G8" s="4">
        <f t="shared" si="0"/>
        <v>0</v>
      </c>
      <c r="H8" s="4" t="str">
        <f t="shared" si="1"/>
        <v>，2418935</v>
      </c>
      <c r="I8" s="4" t="str">
        <f>VLOOKUP(A8,HOP!A:T,20,0)</f>
        <v>直连</v>
      </c>
    </row>
    <row r="9" s="4" customFormat="1" spans="1:9">
      <c r="A9" s="5">
        <v>17354179779</v>
      </c>
      <c r="B9" s="6">
        <v>44606</v>
      </c>
      <c r="C9" s="6">
        <v>44607</v>
      </c>
      <c r="D9" s="4">
        <v>1356</v>
      </c>
      <c r="E9" s="4" t="str">
        <f>VLOOKUP(A9,HOP!A:L,12,0)</f>
        <v>1356.00</v>
      </c>
      <c r="F9" s="4" t="str">
        <f>VLOOKUP(A9,HOP!A:C,3,0)</f>
        <v>2418962</v>
      </c>
      <c r="G9" s="4">
        <f t="shared" si="0"/>
        <v>0</v>
      </c>
      <c r="H9" s="4" t="str">
        <f t="shared" si="1"/>
        <v>，2418962</v>
      </c>
      <c r="I9" s="4" t="str">
        <f>VLOOKUP(A9,HOP!A:T,20,0)</f>
        <v>直连</v>
      </c>
    </row>
    <row r="10" s="4" customFormat="1" spans="1:9">
      <c r="A10" s="5">
        <v>17354544742</v>
      </c>
      <c r="B10" s="6">
        <v>44606</v>
      </c>
      <c r="C10" s="6">
        <v>44607</v>
      </c>
      <c r="D10" s="4">
        <v>2782</v>
      </c>
      <c r="E10" s="4" t="str">
        <f>VLOOKUP(A10,HOP!A:L,12,0)</f>
        <v>2782.00</v>
      </c>
      <c r="F10" s="4" t="str">
        <f>VLOOKUP(A10,HOP!A:C,3,0)</f>
        <v>2419021</v>
      </c>
      <c r="G10" s="4">
        <f t="shared" si="0"/>
        <v>0</v>
      </c>
      <c r="H10" s="4" t="str">
        <f t="shared" si="1"/>
        <v>，2419021</v>
      </c>
      <c r="I10" s="4" t="str">
        <f>VLOOKUP(A10,HOP!A:T,20,0)</f>
        <v>直连</v>
      </c>
    </row>
    <row r="11" s="4" customFormat="1" spans="1:9">
      <c r="A11" s="5">
        <v>17360762499</v>
      </c>
      <c r="B11" s="6">
        <v>44606</v>
      </c>
      <c r="C11" s="6">
        <v>44607</v>
      </c>
      <c r="D11" s="4">
        <v>83</v>
      </c>
      <c r="E11" s="4" t="str">
        <f>VLOOKUP(A11,HOP!A:L,12,0)</f>
        <v>83.00</v>
      </c>
      <c r="F11" s="4" t="str">
        <f>VLOOKUP(A11,HOP!A:C,3,0)</f>
        <v>2419250</v>
      </c>
      <c r="G11" s="4">
        <f t="shared" si="0"/>
        <v>0</v>
      </c>
      <c r="H11" s="4" t="str">
        <f t="shared" si="1"/>
        <v>，2419250</v>
      </c>
      <c r="I11" s="4" t="str">
        <f>VLOOKUP(A11,HOP!A:T,20,0)</f>
        <v>直连</v>
      </c>
    </row>
    <row r="13" spans="4:4">
      <c r="D13" s="4">
        <f>SUM(D2:D12)</f>
        <v>27802</v>
      </c>
    </row>
    <row r="14" spans="4:4">
      <c r="D14" s="4" t="s">
        <v>85</v>
      </c>
    </row>
    <row r="18" spans="1:1">
      <c r="A18" s="7" t="s">
        <v>86</v>
      </c>
    </row>
    <row r="19" spans="1:1">
      <c r="A19" s="4" t="s">
        <v>87</v>
      </c>
    </row>
  </sheetData>
  <autoFilter ref="A1:XFD14">
    <filterColumn colId="3">
      <filters blank="1">
        <filter val="2782"/>
        <filter val="3042"/>
        <filter val="27802"/>
        <filter val="83"/>
        <filter val="143"/>
        <filter val="333"/>
        <filter val="27802 HKD"/>
        <filter val="1356"/>
        <filter val="17606"/>
        <filter val="245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</row>
    <row r="2" s="1" customFormat="1" spans="1:20">
      <c r="A2" s="3">
        <v>17118517584</v>
      </c>
      <c r="B2" s="1" t="s">
        <v>105</v>
      </c>
      <c r="C2" s="1" t="s">
        <v>106</v>
      </c>
      <c r="D2" s="1" t="s">
        <v>107</v>
      </c>
      <c r="E2" s="1" t="s">
        <v>108</v>
      </c>
      <c r="F2" s="1" t="s">
        <v>109</v>
      </c>
      <c r="G2" s="1" t="s">
        <v>110</v>
      </c>
      <c r="H2" s="1" t="s">
        <v>111</v>
      </c>
      <c r="I2" s="1" t="s">
        <v>112</v>
      </c>
      <c r="J2" s="1" t="s">
        <v>30</v>
      </c>
      <c r="K2" s="1" t="s">
        <v>113</v>
      </c>
      <c r="L2" s="1" t="s">
        <v>113</v>
      </c>
      <c r="M2" s="1" t="s">
        <v>114</v>
      </c>
      <c r="N2" s="1" t="s">
        <v>114</v>
      </c>
      <c r="O2" s="1" t="s">
        <v>115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</row>
    <row r="3" s="1" customFormat="1" spans="1:20">
      <c r="A3" s="3">
        <v>17172438350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110</v>
      </c>
      <c r="H3" s="1" t="s">
        <v>111</v>
      </c>
      <c r="I3" s="1" t="s">
        <v>126</v>
      </c>
      <c r="J3" s="1" t="s">
        <v>30</v>
      </c>
      <c r="K3" s="1" t="s">
        <v>127</v>
      </c>
      <c r="L3" s="1" t="s">
        <v>127</v>
      </c>
      <c r="M3" s="1" t="s">
        <v>114</v>
      </c>
      <c r="N3" s="1" t="s">
        <v>114</v>
      </c>
      <c r="O3" s="1" t="s">
        <v>115</v>
      </c>
      <c r="P3" s="1" t="s">
        <v>116</v>
      </c>
      <c r="Q3" s="1" t="s">
        <v>128</v>
      </c>
      <c r="R3" s="1" t="s">
        <v>118</v>
      </c>
      <c r="S3" s="1" t="s">
        <v>119</v>
      </c>
      <c r="T3" s="1" t="s">
        <v>120</v>
      </c>
    </row>
    <row r="4" s="1" customFormat="1" spans="1:20">
      <c r="A4" s="3">
        <v>17247959966</v>
      </c>
      <c r="B4" s="1" t="s">
        <v>129</v>
      </c>
      <c r="C4" s="1" t="s">
        <v>130</v>
      </c>
      <c r="D4" s="1" t="s">
        <v>131</v>
      </c>
      <c r="E4" s="1" t="s">
        <v>132</v>
      </c>
      <c r="F4" s="1" t="s">
        <v>133</v>
      </c>
      <c r="G4" s="1" t="s">
        <v>110</v>
      </c>
      <c r="H4" s="1" t="s">
        <v>111</v>
      </c>
      <c r="I4" s="1" t="s">
        <v>134</v>
      </c>
      <c r="J4" s="1" t="s">
        <v>30</v>
      </c>
      <c r="K4" s="1" t="s">
        <v>135</v>
      </c>
      <c r="L4" s="1" t="s">
        <v>135</v>
      </c>
      <c r="M4" s="1" t="s">
        <v>114</v>
      </c>
      <c r="N4" s="1" t="s">
        <v>114</v>
      </c>
      <c r="O4" s="1" t="s">
        <v>115</v>
      </c>
      <c r="P4" s="1" t="s">
        <v>116</v>
      </c>
      <c r="Q4" s="1" t="s">
        <v>136</v>
      </c>
      <c r="R4" s="1" t="s">
        <v>118</v>
      </c>
      <c r="S4" s="1" t="s">
        <v>119</v>
      </c>
      <c r="T4" s="1" t="s">
        <v>120</v>
      </c>
    </row>
    <row r="5" s="1" customFormat="1" spans="1:20">
      <c r="A5" s="3">
        <v>17270351663</v>
      </c>
      <c r="B5" s="1" t="s">
        <v>137</v>
      </c>
      <c r="C5" s="1" t="s">
        <v>138</v>
      </c>
      <c r="D5" s="1" t="s">
        <v>139</v>
      </c>
      <c r="E5" s="1" t="s">
        <v>140</v>
      </c>
      <c r="F5" s="1" t="s">
        <v>141</v>
      </c>
      <c r="G5" s="1" t="s">
        <v>110</v>
      </c>
      <c r="H5" s="1" t="s">
        <v>111</v>
      </c>
      <c r="I5" s="1" t="s">
        <v>142</v>
      </c>
      <c r="J5" s="1" t="s">
        <v>30</v>
      </c>
      <c r="K5" s="1" t="s">
        <v>143</v>
      </c>
      <c r="L5" s="1" t="s">
        <v>115</v>
      </c>
      <c r="M5" s="1" t="s">
        <v>144</v>
      </c>
      <c r="N5" s="1" t="s">
        <v>145</v>
      </c>
      <c r="O5" s="1" t="s">
        <v>115</v>
      </c>
      <c r="P5" s="1" t="s">
        <v>116</v>
      </c>
      <c r="Q5" s="1" t="s">
        <v>146</v>
      </c>
      <c r="R5" s="1" t="s">
        <v>118</v>
      </c>
      <c r="S5" s="1" t="s">
        <v>119</v>
      </c>
      <c r="T5" s="1" t="s">
        <v>120</v>
      </c>
    </row>
    <row r="6" s="1" customFormat="1" spans="1:20">
      <c r="A6" s="3">
        <v>17325066354</v>
      </c>
      <c r="B6" s="1" t="s">
        <v>147</v>
      </c>
      <c r="C6" s="1" t="s">
        <v>148</v>
      </c>
      <c r="D6" s="1" t="s">
        <v>149</v>
      </c>
      <c r="E6" s="1" t="s">
        <v>150</v>
      </c>
      <c r="F6" s="1" t="s">
        <v>133</v>
      </c>
      <c r="G6" s="1" t="s">
        <v>110</v>
      </c>
      <c r="H6" s="1" t="s">
        <v>111</v>
      </c>
      <c r="I6" s="1" t="s">
        <v>151</v>
      </c>
      <c r="J6" s="1" t="s">
        <v>30</v>
      </c>
      <c r="K6" s="1" t="s">
        <v>152</v>
      </c>
      <c r="L6" s="1" t="s">
        <v>152</v>
      </c>
      <c r="M6" s="1" t="s">
        <v>114</v>
      </c>
      <c r="N6" s="1" t="s">
        <v>114</v>
      </c>
      <c r="O6" s="1" t="s">
        <v>115</v>
      </c>
      <c r="P6" s="1" t="s">
        <v>116</v>
      </c>
      <c r="Q6" s="1" t="s">
        <v>153</v>
      </c>
      <c r="R6" s="1" t="s">
        <v>118</v>
      </c>
      <c r="S6" s="1" t="s">
        <v>119</v>
      </c>
      <c r="T6" s="1" t="s">
        <v>120</v>
      </c>
    </row>
    <row r="7" s="1" customFormat="1" spans="1:20">
      <c r="A7" s="3">
        <v>17337302185</v>
      </c>
      <c r="B7" s="1" t="s">
        <v>154</v>
      </c>
      <c r="C7" s="1" t="s">
        <v>155</v>
      </c>
      <c r="D7" s="1" t="s">
        <v>156</v>
      </c>
      <c r="E7" s="1" t="s">
        <v>157</v>
      </c>
      <c r="F7" s="1" t="s">
        <v>133</v>
      </c>
      <c r="G7" s="1" t="s">
        <v>110</v>
      </c>
      <c r="H7" s="1" t="s">
        <v>111</v>
      </c>
      <c r="I7" s="1" t="s">
        <v>158</v>
      </c>
      <c r="J7" s="1" t="s">
        <v>30</v>
      </c>
      <c r="K7" s="1" t="s">
        <v>159</v>
      </c>
      <c r="L7" s="1" t="s">
        <v>159</v>
      </c>
      <c r="M7" s="1" t="s">
        <v>114</v>
      </c>
      <c r="N7" s="1" t="s">
        <v>114</v>
      </c>
      <c r="O7" s="1" t="s">
        <v>115</v>
      </c>
      <c r="P7" s="1" t="s">
        <v>116</v>
      </c>
      <c r="Q7" s="1" t="s">
        <v>160</v>
      </c>
      <c r="R7" s="1" t="s">
        <v>118</v>
      </c>
      <c r="S7" s="1" t="s">
        <v>119</v>
      </c>
      <c r="T7" s="1" t="s">
        <v>120</v>
      </c>
    </row>
    <row r="8" s="1" customFormat="1" spans="1:20">
      <c r="A8" s="3">
        <v>17354097697</v>
      </c>
      <c r="B8" s="1" t="s">
        <v>133</v>
      </c>
      <c r="C8" s="1" t="s">
        <v>161</v>
      </c>
      <c r="D8" s="1" t="s">
        <v>162</v>
      </c>
      <c r="E8" s="1" t="s">
        <v>163</v>
      </c>
      <c r="F8" s="1" t="s">
        <v>133</v>
      </c>
      <c r="G8" s="1" t="s">
        <v>110</v>
      </c>
      <c r="H8" s="1" t="s">
        <v>111</v>
      </c>
      <c r="I8" s="1" t="s">
        <v>164</v>
      </c>
      <c r="J8" s="1" t="s">
        <v>30</v>
      </c>
      <c r="K8" s="1" t="s">
        <v>165</v>
      </c>
      <c r="L8" s="1" t="s">
        <v>165</v>
      </c>
      <c r="M8" s="1" t="s">
        <v>114</v>
      </c>
      <c r="N8" s="1" t="s">
        <v>114</v>
      </c>
      <c r="O8" s="1" t="s">
        <v>115</v>
      </c>
      <c r="P8" s="1" t="s">
        <v>116</v>
      </c>
      <c r="Q8" s="1" t="s">
        <v>166</v>
      </c>
      <c r="R8" s="1" t="s">
        <v>118</v>
      </c>
      <c r="S8" s="1" t="s">
        <v>119</v>
      </c>
      <c r="T8" s="1" t="s">
        <v>120</v>
      </c>
    </row>
    <row r="9" s="1" customFormat="1" spans="1:20">
      <c r="A9" s="3">
        <v>17354179779</v>
      </c>
      <c r="B9" s="1" t="s">
        <v>133</v>
      </c>
      <c r="C9" s="1" t="s">
        <v>167</v>
      </c>
      <c r="D9" s="1" t="s">
        <v>168</v>
      </c>
      <c r="E9" s="1" t="s">
        <v>169</v>
      </c>
      <c r="F9" s="1" t="s">
        <v>133</v>
      </c>
      <c r="G9" s="1" t="s">
        <v>110</v>
      </c>
      <c r="H9" s="1" t="s">
        <v>111</v>
      </c>
      <c r="I9" s="1" t="s">
        <v>170</v>
      </c>
      <c r="J9" s="1" t="s">
        <v>30</v>
      </c>
      <c r="K9" s="1" t="s">
        <v>171</v>
      </c>
      <c r="L9" s="1" t="s">
        <v>171</v>
      </c>
      <c r="M9" s="1" t="s">
        <v>114</v>
      </c>
      <c r="N9" s="1" t="s">
        <v>114</v>
      </c>
      <c r="O9" s="1" t="s">
        <v>115</v>
      </c>
      <c r="P9" s="1" t="s">
        <v>116</v>
      </c>
      <c r="Q9" s="1" t="s">
        <v>172</v>
      </c>
      <c r="R9" s="1" t="s">
        <v>118</v>
      </c>
      <c r="S9" s="1" t="s">
        <v>119</v>
      </c>
      <c r="T9" s="1" t="s">
        <v>120</v>
      </c>
    </row>
    <row r="10" s="1" customFormat="1" spans="1:20">
      <c r="A10" s="3">
        <v>17354544742</v>
      </c>
      <c r="B10" s="1" t="s">
        <v>133</v>
      </c>
      <c r="C10" s="1" t="s">
        <v>173</v>
      </c>
      <c r="D10" s="1" t="s">
        <v>174</v>
      </c>
      <c r="E10" s="1" t="s">
        <v>175</v>
      </c>
      <c r="F10" s="1" t="s">
        <v>133</v>
      </c>
      <c r="G10" s="1" t="s">
        <v>110</v>
      </c>
      <c r="H10" s="1" t="s">
        <v>111</v>
      </c>
      <c r="I10" s="1" t="s">
        <v>176</v>
      </c>
      <c r="J10" s="1" t="s">
        <v>30</v>
      </c>
      <c r="K10" s="1" t="s">
        <v>177</v>
      </c>
      <c r="L10" s="1" t="s">
        <v>177</v>
      </c>
      <c r="M10" s="1" t="s">
        <v>114</v>
      </c>
      <c r="N10" s="1" t="s">
        <v>114</v>
      </c>
      <c r="O10" s="1" t="s">
        <v>115</v>
      </c>
      <c r="P10" s="1" t="s">
        <v>116</v>
      </c>
      <c r="Q10" s="1" t="s">
        <v>178</v>
      </c>
      <c r="R10" s="1" t="s">
        <v>118</v>
      </c>
      <c r="S10" s="1" t="s">
        <v>119</v>
      </c>
      <c r="T10" s="1" t="s">
        <v>120</v>
      </c>
    </row>
    <row r="11" s="1" customFormat="1" spans="1:20">
      <c r="A11" s="3">
        <v>17360762499</v>
      </c>
      <c r="B11" s="1" t="s">
        <v>133</v>
      </c>
      <c r="C11" s="1" t="s">
        <v>179</v>
      </c>
      <c r="D11" s="1" t="s">
        <v>180</v>
      </c>
      <c r="E11" s="1" t="s">
        <v>181</v>
      </c>
      <c r="F11" s="1" t="s">
        <v>133</v>
      </c>
      <c r="G11" s="1" t="s">
        <v>110</v>
      </c>
      <c r="H11" s="1" t="s">
        <v>111</v>
      </c>
      <c r="I11" s="1" t="s">
        <v>182</v>
      </c>
      <c r="J11" s="1" t="s">
        <v>30</v>
      </c>
      <c r="K11" s="1" t="s">
        <v>183</v>
      </c>
      <c r="L11" s="1" t="s">
        <v>183</v>
      </c>
      <c r="M11" s="1" t="s">
        <v>114</v>
      </c>
      <c r="N11" s="1" t="s">
        <v>114</v>
      </c>
      <c r="O11" s="1" t="s">
        <v>115</v>
      </c>
      <c r="P11" s="1" t="s">
        <v>116</v>
      </c>
      <c r="Q11" s="1" t="s">
        <v>184</v>
      </c>
      <c r="R11" s="1" t="s">
        <v>118</v>
      </c>
      <c r="S11" s="1" t="s">
        <v>119</v>
      </c>
      <c r="T11" s="1" t="s">
        <v>120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2022-02-18T02:12:09Z</dcterms:created>
  <dcterms:modified xsi:type="dcterms:W3CDTF">2022-02-18T02:18:05Z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D03355E4D8464877BB793EA01173FAD2</vt:lpwstr>
  </property>
  <property fmtid="{D5CDD505-2E9C-101B-9397-08002B2CF9AE}" pid="3" name="KSOProductBuildVer">
    <vt:lpwstr>2052-11.1.0.11294</vt:lpwstr>
  </property>
</Properties>
</file>