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<sst xmlns="http://schemas.openxmlformats.org/spreadsheetml/2006/main" count="518" uniqueCount="183">
  <si>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</si>
  <si>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</si>
  <si>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</si>
  <si>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</si>
  <si>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</si>
  <si>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</si>
  <si>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</si>
  <si>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</si>
  <si>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</si>
  <si>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</si>
  <si>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</si>
  <si>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</si>
  <si>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</si>
  <si>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</si>
  <si>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</si>
  <si>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</si>
  <si>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</si>
  <si>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</si>
  <si>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</si>
  <si>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</si>
  <si>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</si>
  <si>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</si>
  <si>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</si>
  <si>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</si>
  <si>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</si>
  <si>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17334326144	</t>
  </si>
  <si>
    <t>Ctrip</t>
  </si>
  <si>
    <t>正常</t>
  </si>
  <si>
    <t>[东莞]麗枫酒店(东莞南城西平地铁站店)(83286924)</t>
  </si>
  <si>
    <t>标准单人间&lt;单人入住&gt;&lt;内宾&gt;&lt;预付&gt;&lt;单早&gt;</t>
  </si>
  <si>
    <t>CNY</t>
  </si>
  <si>
    <t>陈思羽</t>
  </si>
  <si>
    <t>CA11323220218CNY</t>
  </si>
  <si>
    <t>未提现</t>
  </si>
  <si>
    <t>携程开票</t>
  </si>
  <si>
    <t xml:space="preserve">	</t>
  </si>
  <si>
    <t xml:space="preserve">17334925227	</t>
  </si>
  <si>
    <t>[东莞]城市便捷酒店（东莞汽车东站店）(72816149)</t>
  </si>
  <si>
    <t>精选大床房&lt;双人入住&gt;&lt;内宾&gt;&lt;预付&gt;&lt;无早&gt;</t>
  </si>
  <si>
    <t>李锦铺</t>
  </si>
  <si>
    <t xml:space="preserve">2417645	</t>
  </si>
  <si>
    <t xml:space="preserve">17342438240	</t>
  </si>
  <si>
    <t>[洛阳]城市便捷酒店(洛阳偃师白马寺店)(78098308)</t>
  </si>
  <si>
    <t>特惠大床房&lt;双人入住&gt;&lt;内宾&gt;&lt;预付&gt;&lt;双早&gt;</t>
  </si>
  <si>
    <t>李保青</t>
  </si>
  <si>
    <t xml:space="preserve">17346686864	</t>
  </si>
  <si>
    <t>[侯马]侯马新田广场亚朵酒店(50191161)</t>
  </si>
  <si>
    <t>行政大床房&lt;双人入住&gt;&lt;内宾&gt;&lt;预付&gt;&lt;单早&gt;</t>
  </si>
  <si>
    <t>郭宇</t>
  </si>
  <si>
    <t xml:space="preserve">2418617	</t>
  </si>
  <si>
    <t xml:space="preserve">17351813112	</t>
  </si>
  <si>
    <t>石朋龙</t>
  </si>
  <si>
    <t xml:space="preserve">2418734	</t>
  </si>
  <si>
    <t xml:space="preserve">17354312056	</t>
  </si>
  <si>
    <t>[潜江]城市便捷酒店(潜江客运站润基建材城店)(72812782)</t>
  </si>
  <si>
    <t>标准大床房&lt;双人入住&gt;&lt;内宾&gt;&lt;预付&gt;&lt;无早&gt;</t>
  </si>
  <si>
    <t>姚景驭</t>
  </si>
  <si>
    <t xml:space="preserve">17354583213	</t>
  </si>
  <si>
    <t>[合肥]柏曼酒店(合肥瑶海万达临泉东路店)(83294001)</t>
  </si>
  <si>
    <t>谢易</t>
  </si>
  <si>
    <t xml:space="preserve">17354691445	</t>
  </si>
  <si>
    <t>[佛山]城市便捷酒店(佛山三水康乐路店)(71585321)</t>
  </si>
  <si>
    <t>高级大床房&lt;双人入住&gt;&lt;内宾&gt;&lt;预付&gt;&lt;双早&gt;</t>
  </si>
  <si>
    <t>吴东风</t>
  </si>
  <si>
    <t xml:space="preserve">17354795971	</t>
  </si>
  <si>
    <t>[颍上]宜尚酒店(颍上高铁站五洲万汇广场店)(71584855)</t>
  </si>
  <si>
    <t>郑大亮</t>
  </si>
  <si>
    <t xml:space="preserve">2419053	</t>
  </si>
  <si>
    <t xml:space="preserve">17355207430	</t>
  </si>
  <si>
    <t>[天门]城市便捷酒店（天门东湖万达广场店）(72812770)</t>
  </si>
  <si>
    <t>邓昌毅</t>
  </si>
  <si>
    <t xml:space="preserve">17355239427	</t>
  </si>
  <si>
    <t>[桂林]宜尚酒店(桂林万象城店)(71587492)</t>
  </si>
  <si>
    <t>谢统琰</t>
  </si>
  <si>
    <t xml:space="preserve">17355477784	</t>
  </si>
  <si>
    <t>[恩施市]城市便捷酒店(恩施火车站店)(71583255)</t>
  </si>
  <si>
    <t>张利军</t>
  </si>
  <si>
    <t xml:space="preserve">17356000416	</t>
  </si>
  <si>
    <t>[资兴]城市便捷酒店(资兴东江湖店)(71632574)</t>
  </si>
  <si>
    <t>标准双床房&lt;双人入住&gt;&lt;内宾&gt;&lt;预付&gt;&lt;双早&gt;</t>
  </si>
  <si>
    <t>廖前金</t>
  </si>
  <si>
    <t xml:space="preserve">17359589728	</t>
  </si>
  <si>
    <t>[湛江]城市便捷酒店(湛江海田鹰展广场店)(83418594)</t>
  </si>
  <si>
    <t>豪华大床房&lt;双人入住&gt;&lt;内宾&gt;&lt;预付&gt;&lt;双早&gt;</t>
  </si>
  <si>
    <t>杨启峰</t>
  </si>
  <si>
    <t xml:space="preserve">2419201	</t>
  </si>
  <si>
    <t xml:space="preserve">17359725645	</t>
  </si>
  <si>
    <t>[衡阳]麗枫酒店(衡阳常胜西路南华大学店)(71013710)</t>
  </si>
  <si>
    <t>豪华双床房&lt;双人入住&gt;&lt;内宾&gt;&lt;预付&gt;&lt;无早&gt;</t>
  </si>
  <si>
    <t>喻素素,陈浩</t>
  </si>
  <si>
    <t xml:space="preserve">2419205	</t>
  </si>
  <si>
    <t>，</t>
  </si>
  <si>
    <t>A220218100643481</t>
  </si>
  <si>
    <t>CNY / HKD 当前参考汇率: 1.231759833</t>
  </si>
  <si>
    <t>总计： 4648.25 CNY/
5725.53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</si>
  <si>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</si>
  <si>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</si>
  <si>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</si>
  <si>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</si>
  <si>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</si>
  <si>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</si>
  <si>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</si>
  <si>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</si>
  <si>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</si>
  <si>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</si>
  <si>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</si>
  <si>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</si>
  <si>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</si>
  <si>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</si>
  <si>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</si>
  <si>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</si>
  <si>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</si>
  <si>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2022-02-11</t>
  </si>
  <si>
    <t>2417547</t>
  </si>
  <si>
    <t>麗枫酒店·东莞南城西平地铁站店</t>
  </si>
  <si>
    <t>2022-02-14</t>
  </si>
  <si>
    <t>2022-02-15</t>
  </si>
  <si>
    <t>退房日月结</t>
  </si>
  <si>
    <t>253.01</t>
  </si>
  <si>
    <t>RMB</t>
  </si>
  <si>
    <t>0</t>
  </si>
  <si>
    <t>0.00</t>
  </si>
  <si>
    <t>携程汇智国内直连</t>
  </si>
  <si>
    <t>2022-02-11 11:46:01</t>
  </si>
  <si>
    <t>否</t>
  </si>
  <si>
    <t>汇智国际旅游发展有限公司</t>
  </si>
  <si>
    <t>直连</t>
  </si>
  <si>
    <t>2417645</t>
  </si>
  <si>
    <t>城市便捷酒店（东莞汽车东站店）</t>
  </si>
  <si>
    <t>702.40</t>
  </si>
  <si>
    <t>2022-02-11 14:00:33</t>
  </si>
  <si>
    <t>2022-02-12</t>
  </si>
  <si>
    <t>2418322</t>
  </si>
  <si>
    <t>城市便捷酒店(洛阳白马寺店)</t>
  </si>
  <si>
    <t>406.98</t>
  </si>
  <si>
    <t>2022-02-12 16:50:17</t>
  </si>
  <si>
    <t>2022-02-13</t>
  </si>
  <si>
    <t>2418617</t>
  </si>
  <si>
    <t>侯马新田广场亚朵酒店</t>
  </si>
  <si>
    <t>657.25</t>
  </si>
  <si>
    <t>2022-02-13 11:28:14</t>
  </si>
  <si>
    <t>2418734</t>
  </si>
  <si>
    <t>2022-02-13 16:11:09</t>
  </si>
  <si>
    <t>2418992</t>
  </si>
  <si>
    <t>城市便捷酒店(潜江客运站润基建材城店)</t>
  </si>
  <si>
    <t>162.18</t>
  </si>
  <si>
    <t>2022-02-14 08:36:11</t>
  </si>
  <si>
    <t>2419028</t>
  </si>
  <si>
    <t>柏曼酒店（合肥临泉东路店）</t>
  </si>
  <si>
    <t>136.68</t>
  </si>
  <si>
    <t>2022-02-14 10:22:45</t>
  </si>
  <si>
    <t>2419042</t>
  </si>
  <si>
    <t>城市便捷酒店(佛山三水康乐路店)</t>
  </si>
  <si>
    <t>173.40</t>
  </si>
  <si>
    <t>2022-02-14 10:52:31</t>
  </si>
  <si>
    <t>2419053</t>
  </si>
  <si>
    <t>宜尚酒店(颍上高铁站五洲万汇广场店)</t>
  </si>
  <si>
    <t>198.90</t>
  </si>
  <si>
    <t>2022-02-14 11:18:23</t>
  </si>
  <si>
    <t>2419111</t>
  </si>
  <si>
    <t>城市便捷酒店（天门东湖路店）</t>
  </si>
  <si>
    <t>228.48</t>
  </si>
  <si>
    <t>2022-02-14 12:48:19</t>
  </si>
  <si>
    <t>2419117</t>
  </si>
  <si>
    <t>宜尚酒店(桂林万象城店)</t>
  </si>
  <si>
    <t>177.48</t>
  </si>
  <si>
    <t>2022-02-14 12:55:11</t>
  </si>
  <si>
    <t>2419131</t>
  </si>
  <si>
    <t>城市便捷酒店(恩施火车站店)</t>
  </si>
  <si>
    <t>160.14</t>
  </si>
  <si>
    <t>2022-02-14 13:46:27</t>
  </si>
  <si>
    <t>2419176</t>
  </si>
  <si>
    <t>城市便捷酒店(资兴东江湖店)</t>
  </si>
  <si>
    <t>139.74</t>
  </si>
  <si>
    <t>2022-02-14 15:45:37</t>
  </si>
  <si>
    <t>2419201</t>
  </si>
  <si>
    <t>城市便捷酒店(湛江海田鹰展广场店)</t>
  </si>
  <si>
    <t>151.98</t>
  </si>
  <si>
    <t>2022-02-14 16:45:39</t>
  </si>
  <si>
    <t>2419205</t>
  </si>
  <si>
    <t>麗枫酒店(衡阳常胜西路南华大学店)</t>
  </si>
  <si>
    <t>442.38</t>
  </si>
  <si>
    <t>2022-02-14 17:00:31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</si>
</sst>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2" borderId="6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21" fillId="10" borderId="3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44606</v>
      </c>
      <c r="G2" s="6">
        <v>44607</v>
      </c>
      <c r="H2" s="4">
        <v>1</v>
      </c>
      <c r="I2" s="4">
        <v>1</v>
      </c>
      <c r="J2" s="4">
        <v>1</v>
      </c>
      <c r="K2" s="4" t="s">
        <v>30</v>
      </c>
      <c r="L2" s="4">
        <v>253.01</v>
      </c>
      <c r="M2" s="4">
        <v>253.01</v>
      </c>
      <c r="N2" s="4" t="s">
        <v>31</v>
      </c>
      <c r="O2" s="4" t="s">
        <v>32</v>
      </c>
      <c r="P2" s="4" t="s">
        <v>33</v>
      </c>
      <c r="Q2" s="4">
        <v>0</v>
      </c>
      <c r="R2" s="7">
        <v>44603</v>
      </c>
      <c r="S2" s="6">
        <v>44610</v>
      </c>
      <c r="T2" s="4" t="s">
        <v>34</v>
      </c>
      <c r="U2" s="4">
        <v>253.01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44603</v>
      </c>
      <c r="G3" s="6">
        <v>44607</v>
      </c>
      <c r="H3" s="4">
        <v>1</v>
      </c>
      <c r="I3" s="4">
        <v>4</v>
      </c>
      <c r="J3" s="4">
        <v>4</v>
      </c>
      <c r="K3" s="4" t="s">
        <v>30</v>
      </c>
      <c r="L3" s="4">
        <v>702.4</v>
      </c>
      <c r="M3" s="4">
        <v>702.4</v>
      </c>
      <c r="N3" s="4" t="s">
        <v>39</v>
      </c>
      <c r="O3" s="4" t="s">
        <v>32</v>
      </c>
      <c r="P3" s="4" t="s">
        <v>33</v>
      </c>
      <c r="Q3" s="4">
        <v>0</v>
      </c>
      <c r="R3" s="7">
        <v>44603</v>
      </c>
      <c r="S3" s="6">
        <v>44610</v>
      </c>
      <c r="T3" s="4" t="s">
        <v>34</v>
      </c>
      <c r="U3" s="4">
        <v>702.4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44604</v>
      </c>
      <c r="G4" s="6">
        <v>44607</v>
      </c>
      <c r="H4" s="4">
        <v>1</v>
      </c>
      <c r="I4" s="4">
        <v>3</v>
      </c>
      <c r="J4" s="4">
        <v>3</v>
      </c>
      <c r="K4" s="4" t="s">
        <v>30</v>
      </c>
      <c r="L4" s="4">
        <v>406.98</v>
      </c>
      <c r="M4" s="4">
        <v>406.98</v>
      </c>
      <c r="N4" s="4" t="s">
        <v>44</v>
      </c>
      <c r="O4" s="4" t="s">
        <v>32</v>
      </c>
      <c r="P4" s="4" t="s">
        <v>33</v>
      </c>
      <c r="Q4" s="4">
        <v>0</v>
      </c>
      <c r="R4" s="7">
        <v>44604</v>
      </c>
      <c r="S4" s="6">
        <v>44610</v>
      </c>
      <c r="T4" s="4" t="s">
        <v>34</v>
      </c>
      <c r="U4" s="4">
        <v>406.98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44605</v>
      </c>
      <c r="G5" s="6">
        <v>44607</v>
      </c>
      <c r="H5" s="4">
        <v>1</v>
      </c>
      <c r="I5" s="4">
        <v>2</v>
      </c>
      <c r="J5" s="4">
        <v>2</v>
      </c>
      <c r="K5" s="4" t="s">
        <v>30</v>
      </c>
      <c r="L5" s="4">
        <v>657.25</v>
      </c>
      <c r="M5" s="4">
        <v>657.25</v>
      </c>
      <c r="N5" s="4" t="s">
        <v>48</v>
      </c>
      <c r="O5" s="4" t="s">
        <v>32</v>
      </c>
      <c r="P5" s="4" t="s">
        <v>33</v>
      </c>
      <c r="Q5" s="4">
        <v>0</v>
      </c>
      <c r="R5" s="7">
        <v>44605</v>
      </c>
      <c r="S5" s="6">
        <v>44610</v>
      </c>
      <c r="T5" s="4" t="s">
        <v>34</v>
      </c>
      <c r="U5" s="4">
        <v>657.25</v>
      </c>
      <c r="V5" s="4">
        <v>0</v>
      </c>
      <c r="W5" s="4">
        <v>0</v>
      </c>
      <c r="X5" s="4" t="s">
        <v>49</v>
      </c>
      <c r="Y5" s="4" t="s">
        <v>35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44605</v>
      </c>
      <c r="G6" s="6">
        <v>44607</v>
      </c>
      <c r="H6" s="4">
        <v>1</v>
      </c>
      <c r="I6" s="4">
        <v>2</v>
      </c>
      <c r="J6" s="4">
        <v>2</v>
      </c>
      <c r="K6" s="4" t="s">
        <v>30</v>
      </c>
      <c r="L6" s="4">
        <v>657.25</v>
      </c>
      <c r="M6" s="4">
        <v>657.25</v>
      </c>
      <c r="N6" s="4" t="s">
        <v>51</v>
      </c>
      <c r="O6" s="4" t="s">
        <v>32</v>
      </c>
      <c r="P6" s="4" t="s">
        <v>33</v>
      </c>
      <c r="Q6" s="4">
        <v>0</v>
      </c>
      <c r="R6" s="7">
        <v>44605</v>
      </c>
      <c r="S6" s="6">
        <v>44610</v>
      </c>
      <c r="T6" s="4" t="s">
        <v>34</v>
      </c>
      <c r="U6" s="4">
        <v>657.25</v>
      </c>
      <c r="V6" s="4">
        <v>0</v>
      </c>
      <c r="W6" s="4">
        <v>0</v>
      </c>
      <c r="X6" s="4" t="s">
        <v>52</v>
      </c>
      <c r="Y6" s="4" t="s">
        <v>35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44606</v>
      </c>
      <c r="G7" s="6">
        <v>44607</v>
      </c>
      <c r="H7" s="4">
        <v>1</v>
      </c>
      <c r="I7" s="4">
        <v>1</v>
      </c>
      <c r="J7" s="4">
        <v>1</v>
      </c>
      <c r="K7" s="4" t="s">
        <v>30</v>
      </c>
      <c r="L7" s="4">
        <v>162.18</v>
      </c>
      <c r="M7" s="4">
        <v>162.18</v>
      </c>
      <c r="N7" s="4" t="s">
        <v>56</v>
      </c>
      <c r="O7" s="4" t="s">
        <v>32</v>
      </c>
      <c r="P7" s="4" t="s">
        <v>33</v>
      </c>
      <c r="Q7" s="4">
        <v>0</v>
      </c>
      <c r="R7" s="7">
        <v>44606</v>
      </c>
      <c r="S7" s="6">
        <v>44610</v>
      </c>
      <c r="T7" s="4" t="s">
        <v>34</v>
      </c>
      <c r="U7" s="4">
        <v>162.18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43</v>
      </c>
      <c r="F8" s="6">
        <v>44606</v>
      </c>
      <c r="G8" s="6">
        <v>44607</v>
      </c>
      <c r="H8" s="4">
        <v>1</v>
      </c>
      <c r="I8" s="4">
        <v>1</v>
      </c>
      <c r="J8" s="4">
        <v>1</v>
      </c>
      <c r="K8" s="4" t="s">
        <v>30</v>
      </c>
      <c r="L8" s="4">
        <v>136.68</v>
      </c>
      <c r="M8" s="4">
        <v>136.68</v>
      </c>
      <c r="N8" s="4" t="s">
        <v>59</v>
      </c>
      <c r="O8" s="4" t="s">
        <v>32</v>
      </c>
      <c r="P8" s="4" t="s">
        <v>33</v>
      </c>
      <c r="Q8" s="4">
        <v>0</v>
      </c>
      <c r="R8" s="7">
        <v>44606</v>
      </c>
      <c r="S8" s="6">
        <v>44610</v>
      </c>
      <c r="T8" s="4" t="s">
        <v>34</v>
      </c>
      <c r="U8" s="4">
        <v>136.68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44606</v>
      </c>
      <c r="G9" s="6">
        <v>44607</v>
      </c>
      <c r="H9" s="4">
        <v>1</v>
      </c>
      <c r="I9" s="4">
        <v>1</v>
      </c>
      <c r="J9" s="4">
        <v>1</v>
      </c>
      <c r="K9" s="4" t="s">
        <v>30</v>
      </c>
      <c r="L9" s="4">
        <v>173.4</v>
      </c>
      <c r="M9" s="4">
        <v>173.4</v>
      </c>
      <c r="N9" s="4" t="s">
        <v>63</v>
      </c>
      <c r="O9" s="4" t="s">
        <v>32</v>
      </c>
      <c r="P9" s="4" t="s">
        <v>33</v>
      </c>
      <c r="Q9" s="4">
        <v>0</v>
      </c>
      <c r="R9" s="7">
        <v>44606</v>
      </c>
      <c r="S9" s="6">
        <v>44610</v>
      </c>
      <c r="T9" s="4" t="s">
        <v>34</v>
      </c>
      <c r="U9" s="4">
        <v>173.4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62</v>
      </c>
      <c r="F10" s="6">
        <v>44606</v>
      </c>
      <c r="G10" s="6">
        <v>44607</v>
      </c>
      <c r="H10" s="4">
        <v>1</v>
      </c>
      <c r="I10" s="4">
        <v>1</v>
      </c>
      <c r="J10" s="4">
        <v>1</v>
      </c>
      <c r="K10" s="4" t="s">
        <v>30</v>
      </c>
      <c r="L10" s="4">
        <v>198.9</v>
      </c>
      <c r="M10" s="4">
        <v>198.9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44606</v>
      </c>
      <c r="S10" s="6">
        <v>44610</v>
      </c>
      <c r="T10" s="4" t="s">
        <v>34</v>
      </c>
      <c r="U10" s="4">
        <v>198.9</v>
      </c>
      <c r="V10" s="4">
        <v>0</v>
      </c>
      <c r="W10" s="4">
        <v>0</v>
      </c>
      <c r="X10" s="4" t="s">
        <v>67</v>
      </c>
      <c r="Y10" s="4" t="s">
        <v>35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69</v>
      </c>
      <c r="E11" s="4" t="s">
        <v>38</v>
      </c>
      <c r="F11" s="6">
        <v>44606</v>
      </c>
      <c r="G11" s="6">
        <v>44607</v>
      </c>
      <c r="H11" s="4">
        <v>1</v>
      </c>
      <c r="I11" s="4">
        <v>1</v>
      </c>
      <c r="J11" s="4">
        <v>1</v>
      </c>
      <c r="K11" s="4" t="s">
        <v>30</v>
      </c>
      <c r="L11" s="4">
        <v>228.48</v>
      </c>
      <c r="M11" s="4">
        <v>228.48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44606</v>
      </c>
      <c r="S11" s="6">
        <v>44610</v>
      </c>
      <c r="T11" s="4" t="s">
        <v>34</v>
      </c>
      <c r="U11" s="4">
        <v>228.48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72</v>
      </c>
      <c r="E12" s="4" t="s">
        <v>43</v>
      </c>
      <c r="F12" s="6">
        <v>44606</v>
      </c>
      <c r="G12" s="6">
        <v>44607</v>
      </c>
      <c r="H12" s="4">
        <v>1</v>
      </c>
      <c r="I12" s="4">
        <v>1</v>
      </c>
      <c r="J12" s="4">
        <v>1</v>
      </c>
      <c r="K12" s="4" t="s">
        <v>30</v>
      </c>
      <c r="L12" s="4">
        <v>177.48</v>
      </c>
      <c r="M12" s="4">
        <v>177.48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44606</v>
      </c>
      <c r="S12" s="6">
        <v>44610</v>
      </c>
      <c r="T12" s="4" t="s">
        <v>34</v>
      </c>
      <c r="U12" s="4">
        <v>177.48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55</v>
      </c>
      <c r="F13" s="6">
        <v>44606</v>
      </c>
      <c r="G13" s="6">
        <v>44607</v>
      </c>
      <c r="H13" s="4">
        <v>1</v>
      </c>
      <c r="I13" s="4">
        <v>1</v>
      </c>
      <c r="J13" s="4">
        <v>1</v>
      </c>
      <c r="K13" s="4" t="s">
        <v>30</v>
      </c>
      <c r="L13" s="4">
        <v>160.14</v>
      </c>
      <c r="M13" s="4">
        <v>160.14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44606</v>
      </c>
      <c r="S13" s="6">
        <v>44610</v>
      </c>
      <c r="T13" s="4" t="s">
        <v>34</v>
      </c>
      <c r="U13" s="4">
        <v>160.14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78</v>
      </c>
      <c r="E14" s="4" t="s">
        <v>79</v>
      </c>
      <c r="F14" s="6">
        <v>44606</v>
      </c>
      <c r="G14" s="6">
        <v>44607</v>
      </c>
      <c r="H14" s="4">
        <v>1</v>
      </c>
      <c r="I14" s="4">
        <v>1</v>
      </c>
      <c r="J14" s="4">
        <v>1</v>
      </c>
      <c r="K14" s="4" t="s">
        <v>30</v>
      </c>
      <c r="L14" s="4">
        <v>139.74</v>
      </c>
      <c r="M14" s="4">
        <v>139.74</v>
      </c>
      <c r="N14" s="4" t="s">
        <v>80</v>
      </c>
      <c r="O14" s="4" t="s">
        <v>32</v>
      </c>
      <c r="P14" s="4" t="s">
        <v>33</v>
      </c>
      <c r="Q14" s="4">
        <v>0</v>
      </c>
      <c r="R14" s="7">
        <v>44606</v>
      </c>
      <c r="S14" s="6">
        <v>44610</v>
      </c>
      <c r="T14" s="4" t="s">
        <v>34</v>
      </c>
      <c r="U14" s="4">
        <v>139.74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82</v>
      </c>
      <c r="E15" s="4" t="s">
        <v>83</v>
      </c>
      <c r="F15" s="6">
        <v>44606</v>
      </c>
      <c r="G15" s="6">
        <v>44607</v>
      </c>
      <c r="H15" s="4">
        <v>1</v>
      </c>
      <c r="I15" s="4">
        <v>1</v>
      </c>
      <c r="J15" s="4">
        <v>1</v>
      </c>
      <c r="K15" s="4" t="s">
        <v>30</v>
      </c>
      <c r="L15" s="4">
        <v>151.98</v>
      </c>
      <c r="M15" s="4">
        <v>151.98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44606</v>
      </c>
      <c r="S15" s="6">
        <v>44610</v>
      </c>
      <c r="T15" s="4" t="s">
        <v>34</v>
      </c>
      <c r="U15" s="4">
        <v>151.98</v>
      </c>
      <c r="V15" s="4">
        <v>0</v>
      </c>
      <c r="W15" s="4">
        <v>0</v>
      </c>
      <c r="X15" s="4" t="s">
        <v>85</v>
      </c>
      <c r="Y15" s="4" t="s">
        <v>35</v>
      </c>
    </row>
    <row r="16" s="4" customFormat="1" spans="1:25">
      <c r="A16" s="4" t="s">
        <v>86</v>
      </c>
      <c r="B16" s="4" t="s">
        <v>26</v>
      </c>
      <c r="C16" s="4" t="s">
        <v>27</v>
      </c>
      <c r="D16" s="4" t="s">
        <v>87</v>
      </c>
      <c r="E16" s="4" t="s">
        <v>88</v>
      </c>
      <c r="F16" s="6">
        <v>44606</v>
      </c>
      <c r="G16" s="6">
        <v>44607</v>
      </c>
      <c r="H16" s="4">
        <v>2</v>
      </c>
      <c r="I16" s="4">
        <v>1</v>
      </c>
      <c r="J16" s="4">
        <v>2</v>
      </c>
      <c r="K16" s="4" t="s">
        <v>30</v>
      </c>
      <c r="L16" s="4">
        <v>442.38</v>
      </c>
      <c r="M16" s="4">
        <v>442.38</v>
      </c>
      <c r="N16" s="4" t="s">
        <v>89</v>
      </c>
      <c r="O16" s="4" t="s">
        <v>32</v>
      </c>
      <c r="P16" s="4" t="s">
        <v>33</v>
      </c>
      <c r="Q16" s="4">
        <v>0</v>
      </c>
      <c r="R16" s="7">
        <v>44606</v>
      </c>
      <c r="S16" s="6">
        <v>44610</v>
      </c>
      <c r="T16" s="4" t="s">
        <v>34</v>
      </c>
      <c r="U16" s="4">
        <v>442.38</v>
      </c>
      <c r="V16" s="4">
        <v>0</v>
      </c>
      <c r="W16" s="4">
        <v>0</v>
      </c>
      <c r="X16" s="4" t="s">
        <v>90</v>
      </c>
      <c r="Y1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A23" sqref="A23:A25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91</v>
      </c>
    </row>
    <row r="2" s="4" customFormat="1" spans="1:9">
      <c r="A2" s="5">
        <v>17334326144</v>
      </c>
      <c r="B2" s="6">
        <v>44606</v>
      </c>
      <c r="C2" s="6">
        <v>44607</v>
      </c>
      <c r="D2" s="4">
        <v>253.01</v>
      </c>
      <c r="E2" s="4" t="str">
        <f>VLOOKUP(A2,HOP!A:L,12,0)</f>
        <v>253.01</v>
      </c>
      <c r="F2" s="4" t="str">
        <f>VLOOKUP(A2,HOP!A:C,3,0)</f>
        <v>2417547</v>
      </c>
      <c r="G2" s="4">
        <f>D2-E2</f>
        <v>0</v>
      </c>
      <c r="H2" s="4" t="str">
        <f>$H$1&amp;F2</f>
        <v>，2417547</v>
      </c>
      <c r="I2" s="4" t="str">
        <f>VLOOKUP(A2,HOP!A:T,20,0)</f>
        <v>直连</v>
      </c>
    </row>
    <row r="3" s="4" customFormat="1" spans="1:9">
      <c r="A3" s="5">
        <v>17334925227</v>
      </c>
      <c r="B3" s="6">
        <v>44603</v>
      </c>
      <c r="C3" s="6">
        <v>44607</v>
      </c>
      <c r="D3" s="4">
        <v>702.4</v>
      </c>
      <c r="E3" s="4" t="str">
        <f>VLOOKUP(A3,HOP!A:L,12,0)</f>
        <v>702.40</v>
      </c>
      <c r="F3" s="4" t="str">
        <f>VLOOKUP(A3,HOP!A:C,3,0)</f>
        <v>2417645</v>
      </c>
      <c r="G3" s="4">
        <f t="shared" ref="G3:G16" si="0">D3-E3</f>
        <v>0</v>
      </c>
      <c r="H3" s="4" t="str">
        <f t="shared" ref="H3:H16" si="1">$H$1&amp;F3</f>
        <v>，2417645</v>
      </c>
      <c r="I3" s="4" t="str">
        <f>VLOOKUP(A3,HOP!A:T,20,0)</f>
        <v>直连</v>
      </c>
    </row>
    <row r="4" s="4" customFormat="1" spans="1:9">
      <c r="A4" s="5">
        <v>17342438240</v>
      </c>
      <c r="B4" s="6">
        <v>44604</v>
      </c>
      <c r="C4" s="6">
        <v>44607</v>
      </c>
      <c r="D4" s="4">
        <v>406.98</v>
      </c>
      <c r="E4" s="4" t="str">
        <f>VLOOKUP(A4,HOP!A:L,12,0)</f>
        <v>406.98</v>
      </c>
      <c r="F4" s="4" t="str">
        <f>VLOOKUP(A4,HOP!A:C,3,0)</f>
        <v>2418322</v>
      </c>
      <c r="G4" s="4">
        <f t="shared" si="0"/>
        <v>0</v>
      </c>
      <c r="H4" s="4" t="str">
        <f t="shared" si="1"/>
        <v>，2418322</v>
      </c>
      <c r="I4" s="4" t="str">
        <f>VLOOKUP(A4,HOP!A:T,20,0)</f>
        <v>直连</v>
      </c>
    </row>
    <row r="5" s="4" customFormat="1" spans="1:9">
      <c r="A5" s="5">
        <v>17346686864</v>
      </c>
      <c r="B5" s="6">
        <v>44605</v>
      </c>
      <c r="C5" s="6">
        <v>44607</v>
      </c>
      <c r="D5" s="4">
        <v>657.25</v>
      </c>
      <c r="E5" s="4" t="str">
        <f>VLOOKUP(A5,HOP!A:L,12,0)</f>
        <v>657.25</v>
      </c>
      <c r="F5" s="4" t="str">
        <f>VLOOKUP(A5,HOP!A:C,3,0)</f>
        <v>2418617</v>
      </c>
      <c r="G5" s="4">
        <f t="shared" si="0"/>
        <v>0</v>
      </c>
      <c r="H5" s="4" t="str">
        <f t="shared" si="1"/>
        <v>，2418617</v>
      </c>
      <c r="I5" s="4" t="str">
        <f>VLOOKUP(A5,HOP!A:T,20,0)</f>
        <v>直连</v>
      </c>
    </row>
    <row r="6" s="4" customFormat="1" spans="1:9">
      <c r="A6" s="5">
        <v>17351813112</v>
      </c>
      <c r="B6" s="6">
        <v>44605</v>
      </c>
      <c r="C6" s="6">
        <v>44607</v>
      </c>
      <c r="D6" s="4">
        <v>657.25</v>
      </c>
      <c r="E6" s="4" t="str">
        <f>VLOOKUP(A6,HOP!A:L,12,0)</f>
        <v>657.25</v>
      </c>
      <c r="F6" s="4" t="str">
        <f>VLOOKUP(A6,HOP!A:C,3,0)</f>
        <v>2418734</v>
      </c>
      <c r="G6" s="4">
        <f t="shared" si="0"/>
        <v>0</v>
      </c>
      <c r="H6" s="4" t="str">
        <f t="shared" si="1"/>
        <v>，2418734</v>
      </c>
      <c r="I6" s="4" t="str">
        <f>VLOOKUP(A6,HOP!A:T,20,0)</f>
        <v>直连</v>
      </c>
    </row>
    <row r="7" s="4" customFormat="1" spans="1:9">
      <c r="A7" s="5">
        <v>17354312056</v>
      </c>
      <c r="B7" s="6">
        <v>44606</v>
      </c>
      <c r="C7" s="6">
        <v>44607</v>
      </c>
      <c r="D7" s="4">
        <v>162.18</v>
      </c>
      <c r="E7" s="4" t="str">
        <f>VLOOKUP(A7,HOP!A:L,12,0)</f>
        <v>162.18</v>
      </c>
      <c r="F7" s="4" t="str">
        <f>VLOOKUP(A7,HOP!A:C,3,0)</f>
        <v>2418992</v>
      </c>
      <c r="G7" s="4">
        <f t="shared" si="0"/>
        <v>0</v>
      </c>
      <c r="H7" s="4" t="str">
        <f t="shared" si="1"/>
        <v>，2418992</v>
      </c>
      <c r="I7" s="4" t="str">
        <f>VLOOKUP(A7,HOP!A:T,20,0)</f>
        <v>直连</v>
      </c>
    </row>
    <row r="8" s="4" customFormat="1" spans="1:9">
      <c r="A8" s="5">
        <v>17354583213</v>
      </c>
      <c r="B8" s="6">
        <v>44606</v>
      </c>
      <c r="C8" s="6">
        <v>44607</v>
      </c>
      <c r="D8" s="4">
        <v>136.68</v>
      </c>
      <c r="E8" s="4" t="str">
        <f>VLOOKUP(A8,HOP!A:L,12,0)</f>
        <v>136.68</v>
      </c>
      <c r="F8" s="4" t="str">
        <f>VLOOKUP(A8,HOP!A:C,3,0)</f>
        <v>2419028</v>
      </c>
      <c r="G8" s="4">
        <f t="shared" si="0"/>
        <v>0</v>
      </c>
      <c r="H8" s="4" t="str">
        <f t="shared" si="1"/>
        <v>，2419028</v>
      </c>
      <c r="I8" s="4" t="str">
        <f>VLOOKUP(A8,HOP!A:T,20,0)</f>
        <v>直连</v>
      </c>
    </row>
    <row r="9" s="4" customFormat="1" spans="1:9">
      <c r="A9" s="5">
        <v>17354691445</v>
      </c>
      <c r="B9" s="6">
        <v>44606</v>
      </c>
      <c r="C9" s="6">
        <v>44607</v>
      </c>
      <c r="D9" s="4">
        <v>173.4</v>
      </c>
      <c r="E9" s="4" t="str">
        <f>VLOOKUP(A9,HOP!A:L,12,0)</f>
        <v>173.40</v>
      </c>
      <c r="F9" s="4" t="str">
        <f>VLOOKUP(A9,HOP!A:C,3,0)</f>
        <v>2419042</v>
      </c>
      <c r="G9" s="4">
        <f t="shared" si="0"/>
        <v>0</v>
      </c>
      <c r="H9" s="4" t="str">
        <f t="shared" si="1"/>
        <v>，2419042</v>
      </c>
      <c r="I9" s="4" t="str">
        <f>VLOOKUP(A9,HOP!A:T,20,0)</f>
        <v>直连</v>
      </c>
    </row>
    <row r="10" s="4" customFormat="1" spans="1:9">
      <c r="A10" s="5">
        <v>17354795971</v>
      </c>
      <c r="B10" s="6">
        <v>44606</v>
      </c>
      <c r="C10" s="6">
        <v>44607</v>
      </c>
      <c r="D10" s="4">
        <v>198.9</v>
      </c>
      <c r="E10" s="4" t="str">
        <f>VLOOKUP(A10,HOP!A:L,12,0)</f>
        <v>198.90</v>
      </c>
      <c r="F10" s="4" t="str">
        <f>VLOOKUP(A10,HOP!A:C,3,0)</f>
        <v>2419053</v>
      </c>
      <c r="G10" s="4">
        <f t="shared" si="0"/>
        <v>0</v>
      </c>
      <c r="H10" s="4" t="str">
        <f t="shared" si="1"/>
        <v>，2419053</v>
      </c>
      <c r="I10" s="4" t="str">
        <f>VLOOKUP(A10,HOP!A:T,20,0)</f>
        <v>直连</v>
      </c>
    </row>
    <row r="11" s="4" customFormat="1" spans="1:9">
      <c r="A11" s="5">
        <v>17355207430</v>
      </c>
      <c r="B11" s="6">
        <v>44606</v>
      </c>
      <c r="C11" s="6">
        <v>44607</v>
      </c>
      <c r="D11" s="4">
        <v>228.48</v>
      </c>
      <c r="E11" s="4" t="str">
        <f>VLOOKUP(A11,HOP!A:L,12,0)</f>
        <v>228.48</v>
      </c>
      <c r="F11" s="4" t="str">
        <f>VLOOKUP(A11,HOP!A:C,3,0)</f>
        <v>2419111</v>
      </c>
      <c r="G11" s="4">
        <f t="shared" si="0"/>
        <v>0</v>
      </c>
      <c r="H11" s="4" t="str">
        <f t="shared" si="1"/>
        <v>，2419111</v>
      </c>
      <c r="I11" s="4" t="str">
        <f>VLOOKUP(A11,HOP!A:T,20,0)</f>
        <v>直连</v>
      </c>
    </row>
    <row r="12" s="4" customFormat="1" spans="1:9">
      <c r="A12" s="5">
        <v>17355239427</v>
      </c>
      <c r="B12" s="6">
        <v>44606</v>
      </c>
      <c r="C12" s="6">
        <v>44607</v>
      </c>
      <c r="D12" s="4">
        <v>177.48</v>
      </c>
      <c r="E12" s="4" t="str">
        <f>VLOOKUP(A12,HOP!A:L,12,0)</f>
        <v>177.48</v>
      </c>
      <c r="F12" s="4" t="str">
        <f>VLOOKUP(A12,HOP!A:C,3,0)</f>
        <v>2419117</v>
      </c>
      <c r="G12" s="4">
        <f t="shared" si="0"/>
        <v>0</v>
      </c>
      <c r="H12" s="4" t="str">
        <f t="shared" si="1"/>
        <v>，2419117</v>
      </c>
      <c r="I12" s="4" t="str">
        <f>VLOOKUP(A12,HOP!A:T,20,0)</f>
        <v>直连</v>
      </c>
    </row>
    <row r="13" s="4" customFormat="1" spans="1:9">
      <c r="A13" s="5">
        <v>17355477784</v>
      </c>
      <c r="B13" s="6">
        <v>44606</v>
      </c>
      <c r="C13" s="6">
        <v>44607</v>
      </c>
      <c r="D13" s="4">
        <v>160.14</v>
      </c>
      <c r="E13" s="4" t="str">
        <f>VLOOKUP(A13,HOP!A:L,12,0)</f>
        <v>160.14</v>
      </c>
      <c r="F13" s="4" t="str">
        <f>VLOOKUP(A13,HOP!A:C,3,0)</f>
        <v>2419131</v>
      </c>
      <c r="G13" s="4">
        <f t="shared" si="0"/>
        <v>0</v>
      </c>
      <c r="H13" s="4" t="str">
        <f t="shared" si="1"/>
        <v>，2419131</v>
      </c>
      <c r="I13" s="4" t="str">
        <f>VLOOKUP(A13,HOP!A:T,20,0)</f>
        <v>直连</v>
      </c>
    </row>
    <row r="14" s="4" customFormat="1" spans="1:9">
      <c r="A14" s="5">
        <v>17356000416</v>
      </c>
      <c r="B14" s="6">
        <v>44606</v>
      </c>
      <c r="C14" s="6">
        <v>44607</v>
      </c>
      <c r="D14" s="4">
        <v>139.74</v>
      </c>
      <c r="E14" s="4" t="str">
        <f>VLOOKUP(A14,HOP!A:L,12,0)</f>
        <v>139.74</v>
      </c>
      <c r="F14" s="4" t="str">
        <f>VLOOKUP(A14,HOP!A:C,3,0)</f>
        <v>2419176</v>
      </c>
      <c r="G14" s="4">
        <f t="shared" si="0"/>
        <v>0</v>
      </c>
      <c r="H14" s="4" t="str">
        <f t="shared" si="1"/>
        <v>，2419176</v>
      </c>
      <c r="I14" s="4" t="str">
        <f>VLOOKUP(A14,HOP!A:T,20,0)</f>
        <v>直连</v>
      </c>
    </row>
    <row r="15" s="4" customFormat="1" spans="1:9">
      <c r="A15" s="5">
        <v>17359589728</v>
      </c>
      <c r="B15" s="6">
        <v>44606</v>
      </c>
      <c r="C15" s="6">
        <v>44607</v>
      </c>
      <c r="D15" s="4">
        <v>151.98</v>
      </c>
      <c r="E15" s="4" t="str">
        <f>VLOOKUP(A15,HOP!A:L,12,0)</f>
        <v>151.98</v>
      </c>
      <c r="F15" s="4" t="str">
        <f>VLOOKUP(A15,HOP!A:C,3,0)</f>
        <v>2419201</v>
      </c>
      <c r="G15" s="4">
        <f t="shared" si="0"/>
        <v>0</v>
      </c>
      <c r="H15" s="4" t="str">
        <f t="shared" si="1"/>
        <v>，2419201</v>
      </c>
      <c r="I15" s="4" t="str">
        <f>VLOOKUP(A15,HOP!A:T,20,0)</f>
        <v>直连</v>
      </c>
    </row>
    <row r="16" s="4" customFormat="1" spans="1:9">
      <c r="A16" s="5">
        <v>17359725645</v>
      </c>
      <c r="B16" s="6">
        <v>44606</v>
      </c>
      <c r="C16" s="6">
        <v>44607</v>
      </c>
      <c r="D16" s="4">
        <v>442.38</v>
      </c>
      <c r="E16" s="4" t="str">
        <f>VLOOKUP(A16,HOP!A:L,12,0)</f>
        <v>442.38</v>
      </c>
      <c r="F16" s="4" t="str">
        <f>VLOOKUP(A16,HOP!A:C,3,0)</f>
        <v>2419205</v>
      </c>
      <c r="G16" s="4">
        <f t="shared" si="0"/>
        <v>0</v>
      </c>
      <c r="H16" s="4" t="str">
        <f t="shared" si="1"/>
        <v>，2419205</v>
      </c>
      <c r="I16" s="4" t="str">
        <f>VLOOKUP(A16,HOP!A:T,20,0)</f>
        <v>直连</v>
      </c>
    </row>
    <row r="18" spans="4:4">
      <c r="D18" s="4">
        <f>SUM(D2:D17)</f>
        <v>4648.25</v>
      </c>
    </row>
    <row r="23" spans="1:1">
      <c r="A23" s="4" t="s">
        <v>92</v>
      </c>
    </row>
    <row r="24" spans="1:1">
      <c r="A24" s="4" t="s">
        <v>93</v>
      </c>
    </row>
    <row r="25" spans="1:1">
      <c r="A25" s="4" t="s">
        <v>94</v>
      </c>
    </row>
  </sheetData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95</v>
      </c>
      <c r="B1" s="2" t="s">
        <v>96</v>
      </c>
      <c r="C1" s="2" t="s">
        <v>97</v>
      </c>
      <c r="D1" s="2" t="s">
        <v>98</v>
      </c>
      <c r="E1" s="2" t="s">
        <v>13</v>
      </c>
      <c r="F1" s="2" t="s">
        <v>5</v>
      </c>
      <c r="G1" s="2" t="s">
        <v>6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</row>
    <row r="2" s="1" customFormat="1" spans="1:20">
      <c r="A2" s="3">
        <v>17334326144</v>
      </c>
      <c r="B2" s="1" t="s">
        <v>112</v>
      </c>
      <c r="C2" s="1" t="s">
        <v>113</v>
      </c>
      <c r="D2" s="1" t="s">
        <v>114</v>
      </c>
      <c r="E2" s="1" t="s">
        <v>31</v>
      </c>
      <c r="F2" s="1" t="s">
        <v>115</v>
      </c>
      <c r="G2" s="1" t="s">
        <v>116</v>
      </c>
      <c r="H2" s="1" t="s">
        <v>117</v>
      </c>
      <c r="I2" s="1" t="s">
        <v>118</v>
      </c>
      <c r="J2" s="1" t="s">
        <v>119</v>
      </c>
      <c r="K2" s="1" t="s">
        <v>118</v>
      </c>
      <c r="L2" s="1" t="s">
        <v>118</v>
      </c>
      <c r="M2" s="1" t="s">
        <v>120</v>
      </c>
      <c r="N2" s="1" t="s">
        <v>120</v>
      </c>
      <c r="O2" s="1" t="s">
        <v>121</v>
      </c>
      <c r="P2" s="1" t="s">
        <v>122</v>
      </c>
      <c r="Q2" s="1" t="s">
        <v>123</v>
      </c>
      <c r="R2" s="1" t="s">
        <v>124</v>
      </c>
      <c r="S2" s="1" t="s">
        <v>125</v>
      </c>
      <c r="T2" s="1" t="s">
        <v>126</v>
      </c>
    </row>
    <row r="3" s="1" customFormat="1" spans="1:20">
      <c r="A3" s="3">
        <v>17334925227</v>
      </c>
      <c r="B3" s="1" t="s">
        <v>112</v>
      </c>
      <c r="C3" s="1" t="s">
        <v>127</v>
      </c>
      <c r="D3" s="1" t="s">
        <v>128</v>
      </c>
      <c r="E3" s="1" t="s">
        <v>39</v>
      </c>
      <c r="F3" s="1" t="s">
        <v>112</v>
      </c>
      <c r="G3" s="1" t="s">
        <v>116</v>
      </c>
      <c r="H3" s="1" t="s">
        <v>117</v>
      </c>
      <c r="I3" s="1" t="s">
        <v>129</v>
      </c>
      <c r="J3" s="1" t="s">
        <v>119</v>
      </c>
      <c r="K3" s="1" t="s">
        <v>129</v>
      </c>
      <c r="L3" s="1" t="s">
        <v>129</v>
      </c>
      <c r="M3" s="1" t="s">
        <v>120</v>
      </c>
      <c r="N3" s="1" t="s">
        <v>120</v>
      </c>
      <c r="O3" s="1" t="s">
        <v>121</v>
      </c>
      <c r="P3" s="1" t="s">
        <v>122</v>
      </c>
      <c r="Q3" s="1" t="s">
        <v>130</v>
      </c>
      <c r="R3" s="1" t="s">
        <v>124</v>
      </c>
      <c r="S3" s="1" t="s">
        <v>125</v>
      </c>
      <c r="T3" s="1" t="s">
        <v>126</v>
      </c>
    </row>
    <row r="4" s="1" customFormat="1" spans="1:20">
      <c r="A4" s="3">
        <v>17342438240</v>
      </c>
      <c r="B4" s="1" t="s">
        <v>131</v>
      </c>
      <c r="C4" s="1" t="s">
        <v>132</v>
      </c>
      <c r="D4" s="1" t="s">
        <v>133</v>
      </c>
      <c r="E4" s="1" t="s">
        <v>44</v>
      </c>
      <c r="F4" s="1" t="s">
        <v>131</v>
      </c>
      <c r="G4" s="1" t="s">
        <v>116</v>
      </c>
      <c r="H4" s="1" t="s">
        <v>117</v>
      </c>
      <c r="I4" s="1" t="s">
        <v>134</v>
      </c>
      <c r="J4" s="1" t="s">
        <v>119</v>
      </c>
      <c r="K4" s="1" t="s">
        <v>134</v>
      </c>
      <c r="L4" s="1" t="s">
        <v>134</v>
      </c>
      <c r="M4" s="1" t="s">
        <v>120</v>
      </c>
      <c r="N4" s="1" t="s">
        <v>120</v>
      </c>
      <c r="O4" s="1" t="s">
        <v>121</v>
      </c>
      <c r="P4" s="1" t="s">
        <v>122</v>
      </c>
      <c r="Q4" s="1" t="s">
        <v>135</v>
      </c>
      <c r="R4" s="1" t="s">
        <v>124</v>
      </c>
      <c r="S4" s="1" t="s">
        <v>125</v>
      </c>
      <c r="T4" s="1" t="s">
        <v>126</v>
      </c>
    </row>
    <row r="5" s="1" customFormat="1" spans="1:20">
      <c r="A5" s="3">
        <v>17346686864</v>
      </c>
      <c r="B5" s="1" t="s">
        <v>136</v>
      </c>
      <c r="C5" s="1" t="s">
        <v>137</v>
      </c>
      <c r="D5" s="1" t="s">
        <v>138</v>
      </c>
      <c r="E5" s="1" t="s">
        <v>48</v>
      </c>
      <c r="F5" s="1" t="s">
        <v>136</v>
      </c>
      <c r="G5" s="1" t="s">
        <v>116</v>
      </c>
      <c r="H5" s="1" t="s">
        <v>117</v>
      </c>
      <c r="I5" s="1" t="s">
        <v>139</v>
      </c>
      <c r="J5" s="1" t="s">
        <v>119</v>
      </c>
      <c r="K5" s="1" t="s">
        <v>139</v>
      </c>
      <c r="L5" s="1" t="s">
        <v>139</v>
      </c>
      <c r="M5" s="1" t="s">
        <v>120</v>
      </c>
      <c r="N5" s="1" t="s">
        <v>120</v>
      </c>
      <c r="O5" s="1" t="s">
        <v>121</v>
      </c>
      <c r="P5" s="1" t="s">
        <v>122</v>
      </c>
      <c r="Q5" s="1" t="s">
        <v>140</v>
      </c>
      <c r="R5" s="1" t="s">
        <v>124</v>
      </c>
      <c r="S5" s="1" t="s">
        <v>125</v>
      </c>
      <c r="T5" s="1" t="s">
        <v>126</v>
      </c>
    </row>
    <row r="6" s="1" customFormat="1" spans="1:20">
      <c r="A6" s="3">
        <v>17351813112</v>
      </c>
      <c r="B6" s="1" t="s">
        <v>136</v>
      </c>
      <c r="C6" s="1" t="s">
        <v>141</v>
      </c>
      <c r="D6" s="1" t="s">
        <v>138</v>
      </c>
      <c r="E6" s="1" t="s">
        <v>51</v>
      </c>
      <c r="F6" s="1" t="s">
        <v>136</v>
      </c>
      <c r="G6" s="1" t="s">
        <v>116</v>
      </c>
      <c r="H6" s="1" t="s">
        <v>117</v>
      </c>
      <c r="I6" s="1" t="s">
        <v>139</v>
      </c>
      <c r="J6" s="1" t="s">
        <v>119</v>
      </c>
      <c r="K6" s="1" t="s">
        <v>139</v>
      </c>
      <c r="L6" s="1" t="s">
        <v>139</v>
      </c>
      <c r="M6" s="1" t="s">
        <v>120</v>
      </c>
      <c r="N6" s="1" t="s">
        <v>120</v>
      </c>
      <c r="O6" s="1" t="s">
        <v>121</v>
      </c>
      <c r="P6" s="1" t="s">
        <v>122</v>
      </c>
      <c r="Q6" s="1" t="s">
        <v>142</v>
      </c>
      <c r="R6" s="1" t="s">
        <v>124</v>
      </c>
      <c r="S6" s="1" t="s">
        <v>125</v>
      </c>
      <c r="T6" s="1" t="s">
        <v>126</v>
      </c>
    </row>
    <row r="7" s="1" customFormat="1" spans="1:20">
      <c r="A7" s="3">
        <v>17354312056</v>
      </c>
      <c r="B7" s="1" t="s">
        <v>115</v>
      </c>
      <c r="C7" s="1" t="s">
        <v>143</v>
      </c>
      <c r="D7" s="1" t="s">
        <v>144</v>
      </c>
      <c r="E7" s="1" t="s">
        <v>56</v>
      </c>
      <c r="F7" s="1" t="s">
        <v>115</v>
      </c>
      <c r="G7" s="1" t="s">
        <v>116</v>
      </c>
      <c r="H7" s="1" t="s">
        <v>117</v>
      </c>
      <c r="I7" s="1" t="s">
        <v>145</v>
      </c>
      <c r="J7" s="1" t="s">
        <v>119</v>
      </c>
      <c r="K7" s="1" t="s">
        <v>145</v>
      </c>
      <c r="L7" s="1" t="s">
        <v>145</v>
      </c>
      <c r="M7" s="1" t="s">
        <v>120</v>
      </c>
      <c r="N7" s="1" t="s">
        <v>120</v>
      </c>
      <c r="O7" s="1" t="s">
        <v>121</v>
      </c>
      <c r="P7" s="1" t="s">
        <v>122</v>
      </c>
      <c r="Q7" s="1" t="s">
        <v>146</v>
      </c>
      <c r="R7" s="1" t="s">
        <v>124</v>
      </c>
      <c r="S7" s="1" t="s">
        <v>125</v>
      </c>
      <c r="T7" s="1" t="s">
        <v>126</v>
      </c>
    </row>
    <row r="8" s="1" customFormat="1" spans="1:20">
      <c r="A8" s="3">
        <v>17354583213</v>
      </c>
      <c r="B8" s="1" t="s">
        <v>115</v>
      </c>
      <c r="C8" s="1" t="s">
        <v>147</v>
      </c>
      <c r="D8" s="1" t="s">
        <v>148</v>
      </c>
      <c r="E8" s="1" t="s">
        <v>59</v>
      </c>
      <c r="F8" s="1" t="s">
        <v>115</v>
      </c>
      <c r="G8" s="1" t="s">
        <v>116</v>
      </c>
      <c r="H8" s="1" t="s">
        <v>117</v>
      </c>
      <c r="I8" s="1" t="s">
        <v>149</v>
      </c>
      <c r="J8" s="1" t="s">
        <v>119</v>
      </c>
      <c r="K8" s="1" t="s">
        <v>149</v>
      </c>
      <c r="L8" s="1" t="s">
        <v>149</v>
      </c>
      <c r="M8" s="1" t="s">
        <v>120</v>
      </c>
      <c r="N8" s="1" t="s">
        <v>120</v>
      </c>
      <c r="O8" s="1" t="s">
        <v>121</v>
      </c>
      <c r="P8" s="1" t="s">
        <v>122</v>
      </c>
      <c r="Q8" s="1" t="s">
        <v>150</v>
      </c>
      <c r="R8" s="1" t="s">
        <v>124</v>
      </c>
      <c r="S8" s="1" t="s">
        <v>125</v>
      </c>
      <c r="T8" s="1" t="s">
        <v>126</v>
      </c>
    </row>
    <row r="9" s="1" customFormat="1" spans="1:20">
      <c r="A9" s="3">
        <v>17354691445</v>
      </c>
      <c r="B9" s="1" t="s">
        <v>115</v>
      </c>
      <c r="C9" s="1" t="s">
        <v>151</v>
      </c>
      <c r="D9" s="1" t="s">
        <v>152</v>
      </c>
      <c r="E9" s="1" t="s">
        <v>63</v>
      </c>
      <c r="F9" s="1" t="s">
        <v>115</v>
      </c>
      <c r="G9" s="1" t="s">
        <v>116</v>
      </c>
      <c r="H9" s="1" t="s">
        <v>117</v>
      </c>
      <c r="I9" s="1" t="s">
        <v>153</v>
      </c>
      <c r="J9" s="1" t="s">
        <v>119</v>
      </c>
      <c r="K9" s="1" t="s">
        <v>153</v>
      </c>
      <c r="L9" s="1" t="s">
        <v>153</v>
      </c>
      <c r="M9" s="1" t="s">
        <v>120</v>
      </c>
      <c r="N9" s="1" t="s">
        <v>120</v>
      </c>
      <c r="O9" s="1" t="s">
        <v>121</v>
      </c>
      <c r="P9" s="1" t="s">
        <v>122</v>
      </c>
      <c r="Q9" s="1" t="s">
        <v>154</v>
      </c>
      <c r="R9" s="1" t="s">
        <v>124</v>
      </c>
      <c r="S9" s="1" t="s">
        <v>125</v>
      </c>
      <c r="T9" s="1" t="s">
        <v>126</v>
      </c>
    </row>
    <row r="10" s="1" customFormat="1" spans="1:20">
      <c r="A10" s="3">
        <v>17354795971</v>
      </c>
      <c r="B10" s="1" t="s">
        <v>115</v>
      </c>
      <c r="C10" s="1" t="s">
        <v>155</v>
      </c>
      <c r="D10" s="1" t="s">
        <v>156</v>
      </c>
      <c r="E10" s="1" t="s">
        <v>66</v>
      </c>
      <c r="F10" s="1" t="s">
        <v>115</v>
      </c>
      <c r="G10" s="1" t="s">
        <v>116</v>
      </c>
      <c r="H10" s="1" t="s">
        <v>117</v>
      </c>
      <c r="I10" s="1" t="s">
        <v>157</v>
      </c>
      <c r="J10" s="1" t="s">
        <v>119</v>
      </c>
      <c r="K10" s="1" t="s">
        <v>157</v>
      </c>
      <c r="L10" s="1" t="s">
        <v>157</v>
      </c>
      <c r="M10" s="1" t="s">
        <v>120</v>
      </c>
      <c r="N10" s="1" t="s">
        <v>120</v>
      </c>
      <c r="O10" s="1" t="s">
        <v>121</v>
      </c>
      <c r="P10" s="1" t="s">
        <v>122</v>
      </c>
      <c r="Q10" s="1" t="s">
        <v>158</v>
      </c>
      <c r="R10" s="1" t="s">
        <v>124</v>
      </c>
      <c r="S10" s="1" t="s">
        <v>125</v>
      </c>
      <c r="T10" s="1" t="s">
        <v>126</v>
      </c>
    </row>
    <row r="11" s="1" customFormat="1" spans="1:20">
      <c r="A11" s="3">
        <v>17355207430</v>
      </c>
      <c r="B11" s="1" t="s">
        <v>115</v>
      </c>
      <c r="C11" s="1" t="s">
        <v>159</v>
      </c>
      <c r="D11" s="1" t="s">
        <v>160</v>
      </c>
      <c r="E11" s="1" t="s">
        <v>70</v>
      </c>
      <c r="F11" s="1" t="s">
        <v>115</v>
      </c>
      <c r="G11" s="1" t="s">
        <v>116</v>
      </c>
      <c r="H11" s="1" t="s">
        <v>117</v>
      </c>
      <c r="I11" s="1" t="s">
        <v>161</v>
      </c>
      <c r="J11" s="1" t="s">
        <v>119</v>
      </c>
      <c r="K11" s="1" t="s">
        <v>161</v>
      </c>
      <c r="L11" s="1" t="s">
        <v>161</v>
      </c>
      <c r="M11" s="1" t="s">
        <v>120</v>
      </c>
      <c r="N11" s="1" t="s">
        <v>120</v>
      </c>
      <c r="O11" s="1" t="s">
        <v>121</v>
      </c>
      <c r="P11" s="1" t="s">
        <v>122</v>
      </c>
      <c r="Q11" s="1" t="s">
        <v>162</v>
      </c>
      <c r="R11" s="1" t="s">
        <v>124</v>
      </c>
      <c r="S11" s="1" t="s">
        <v>125</v>
      </c>
      <c r="T11" s="1" t="s">
        <v>126</v>
      </c>
    </row>
    <row r="12" s="1" customFormat="1" spans="1:20">
      <c r="A12" s="3">
        <v>17355239427</v>
      </c>
      <c r="B12" s="1" t="s">
        <v>115</v>
      </c>
      <c r="C12" s="1" t="s">
        <v>163</v>
      </c>
      <c r="D12" s="1" t="s">
        <v>164</v>
      </c>
      <c r="E12" s="1" t="s">
        <v>73</v>
      </c>
      <c r="F12" s="1" t="s">
        <v>115</v>
      </c>
      <c r="G12" s="1" t="s">
        <v>116</v>
      </c>
      <c r="H12" s="1" t="s">
        <v>117</v>
      </c>
      <c r="I12" s="1" t="s">
        <v>165</v>
      </c>
      <c r="J12" s="1" t="s">
        <v>119</v>
      </c>
      <c r="K12" s="1" t="s">
        <v>165</v>
      </c>
      <c r="L12" s="1" t="s">
        <v>165</v>
      </c>
      <c r="M12" s="1" t="s">
        <v>120</v>
      </c>
      <c r="N12" s="1" t="s">
        <v>120</v>
      </c>
      <c r="O12" s="1" t="s">
        <v>121</v>
      </c>
      <c r="P12" s="1" t="s">
        <v>122</v>
      </c>
      <c r="Q12" s="1" t="s">
        <v>166</v>
      </c>
      <c r="R12" s="1" t="s">
        <v>124</v>
      </c>
      <c r="S12" s="1" t="s">
        <v>125</v>
      </c>
      <c r="T12" s="1" t="s">
        <v>126</v>
      </c>
    </row>
    <row r="13" s="1" customFormat="1" spans="1:20">
      <c r="A13" s="3">
        <v>17355477784</v>
      </c>
      <c r="B13" s="1" t="s">
        <v>115</v>
      </c>
      <c r="C13" s="1" t="s">
        <v>167</v>
      </c>
      <c r="D13" s="1" t="s">
        <v>168</v>
      </c>
      <c r="E13" s="1" t="s">
        <v>76</v>
      </c>
      <c r="F13" s="1" t="s">
        <v>115</v>
      </c>
      <c r="G13" s="1" t="s">
        <v>116</v>
      </c>
      <c r="H13" s="1" t="s">
        <v>117</v>
      </c>
      <c r="I13" s="1" t="s">
        <v>169</v>
      </c>
      <c r="J13" s="1" t="s">
        <v>119</v>
      </c>
      <c r="K13" s="1" t="s">
        <v>169</v>
      </c>
      <c r="L13" s="1" t="s">
        <v>169</v>
      </c>
      <c r="M13" s="1" t="s">
        <v>120</v>
      </c>
      <c r="N13" s="1" t="s">
        <v>120</v>
      </c>
      <c r="O13" s="1" t="s">
        <v>121</v>
      </c>
      <c r="P13" s="1" t="s">
        <v>122</v>
      </c>
      <c r="Q13" s="1" t="s">
        <v>170</v>
      </c>
      <c r="R13" s="1" t="s">
        <v>124</v>
      </c>
      <c r="S13" s="1" t="s">
        <v>125</v>
      </c>
      <c r="T13" s="1" t="s">
        <v>126</v>
      </c>
    </row>
    <row r="14" s="1" customFormat="1" spans="1:20">
      <c r="A14" s="3">
        <v>17356000416</v>
      </c>
      <c r="B14" s="1" t="s">
        <v>115</v>
      </c>
      <c r="C14" s="1" t="s">
        <v>171</v>
      </c>
      <c r="D14" s="1" t="s">
        <v>172</v>
      </c>
      <c r="E14" s="1" t="s">
        <v>80</v>
      </c>
      <c r="F14" s="1" t="s">
        <v>115</v>
      </c>
      <c r="G14" s="1" t="s">
        <v>116</v>
      </c>
      <c r="H14" s="1" t="s">
        <v>117</v>
      </c>
      <c r="I14" s="1" t="s">
        <v>173</v>
      </c>
      <c r="J14" s="1" t="s">
        <v>119</v>
      </c>
      <c r="K14" s="1" t="s">
        <v>173</v>
      </c>
      <c r="L14" s="1" t="s">
        <v>173</v>
      </c>
      <c r="M14" s="1" t="s">
        <v>120</v>
      </c>
      <c r="N14" s="1" t="s">
        <v>120</v>
      </c>
      <c r="O14" s="1" t="s">
        <v>121</v>
      </c>
      <c r="P14" s="1" t="s">
        <v>122</v>
      </c>
      <c r="Q14" s="1" t="s">
        <v>174</v>
      </c>
      <c r="R14" s="1" t="s">
        <v>124</v>
      </c>
      <c r="S14" s="1" t="s">
        <v>125</v>
      </c>
      <c r="T14" s="1" t="s">
        <v>126</v>
      </c>
    </row>
    <row r="15" s="1" customFormat="1" spans="1:20">
      <c r="A15" s="3">
        <v>17359589728</v>
      </c>
      <c r="B15" s="1" t="s">
        <v>115</v>
      </c>
      <c r="C15" s="1" t="s">
        <v>175</v>
      </c>
      <c r="D15" s="1" t="s">
        <v>176</v>
      </c>
      <c r="E15" s="1" t="s">
        <v>84</v>
      </c>
      <c r="F15" s="1" t="s">
        <v>115</v>
      </c>
      <c r="G15" s="1" t="s">
        <v>116</v>
      </c>
      <c r="H15" s="1" t="s">
        <v>117</v>
      </c>
      <c r="I15" s="1" t="s">
        <v>177</v>
      </c>
      <c r="J15" s="1" t="s">
        <v>119</v>
      </c>
      <c r="K15" s="1" t="s">
        <v>177</v>
      </c>
      <c r="L15" s="1" t="s">
        <v>177</v>
      </c>
      <c r="M15" s="1" t="s">
        <v>120</v>
      </c>
      <c r="N15" s="1" t="s">
        <v>120</v>
      </c>
      <c r="O15" s="1" t="s">
        <v>121</v>
      </c>
      <c r="P15" s="1" t="s">
        <v>122</v>
      </c>
      <c r="Q15" s="1" t="s">
        <v>178</v>
      </c>
      <c r="R15" s="1" t="s">
        <v>124</v>
      </c>
      <c r="S15" s="1" t="s">
        <v>125</v>
      </c>
      <c r="T15" s="1" t="s">
        <v>126</v>
      </c>
    </row>
    <row r="16" s="1" customFormat="1" spans="1:20">
      <c r="A16" s="3">
        <v>17359725645</v>
      </c>
      <c r="B16" s="1" t="s">
        <v>115</v>
      </c>
      <c r="C16" s="1" t="s">
        <v>179</v>
      </c>
      <c r="D16" s="1" t="s">
        <v>180</v>
      </c>
      <c r="E16" s="1" t="s">
        <v>89</v>
      </c>
      <c r="F16" s="1" t="s">
        <v>115</v>
      </c>
      <c r="G16" s="1" t="s">
        <v>116</v>
      </c>
      <c r="H16" s="1" t="s">
        <v>117</v>
      </c>
      <c r="I16" s="1" t="s">
        <v>181</v>
      </c>
      <c r="J16" s="1" t="s">
        <v>119</v>
      </c>
      <c r="K16" s="1" t="s">
        <v>181</v>
      </c>
      <c r="L16" s="1" t="s">
        <v>181</v>
      </c>
      <c r="M16" s="1" t="s">
        <v>120</v>
      </c>
      <c r="N16" s="1" t="s">
        <v>120</v>
      </c>
      <c r="O16" s="1" t="s">
        <v>121</v>
      </c>
      <c r="P16" s="1" t="s">
        <v>122</v>
      </c>
      <c r="Q16" s="1" t="s">
        <v>182</v>
      </c>
      <c r="R16" s="1" t="s">
        <v>124</v>
      </c>
      <c r="S16" s="1" t="s">
        <v>125</v>
      </c>
      <c r="T16" s="1" t="s">
        <v>126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2022-02-18T02:01:49Z</dcterms:created>
  <dcterms:modified xsi:type="dcterms:W3CDTF">2022-02-18T02:06:04Z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F513912C96D74551AFD2855C1D2A6C12</vt:lpwstr>
  </property>
  <property fmtid="{D5CDD505-2E9C-101B-9397-08002B2CF9AE}" pid="3" name="KSOProductBuildVer">
    <vt:lpwstr>2052-11.1.0.11294</vt:lpwstr>
  </property>
</Properties>
</file>