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<sst xmlns="http://schemas.openxmlformats.org/spreadsheetml/2006/main" count="746" uniqueCount="252">
  <si>
    <t>去哪儿网酒店预付对账单</t>
  </si>
  <si>
    <t>供应商名称：</t>
  </si>
  <si>
    <t>遇见时光</t>
  </si>
  <si>
    <t>结算周期：</t>
  </si>
  <si>
    <t>2022-02-18至2022-02-19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</si>
  <si>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</si>
  <si>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</si>
  <si>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</si>
  <si>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</si>
  <si>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</si>
  <si>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</si>
  <si>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</si>
  <si>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</si>
  <si>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</si>
  <si>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</si>
  <si>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</si>
  <si>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</si>
  <si>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</si>
  <si>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</si>
  <si>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</si>
  <si>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¥1,557.00</t>
  </si>
  <si>
    <t>¥207.00</t>
  </si>
  <si>
    <t>¥1,350.00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</si>
  <si>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</si>
  <si>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</si>
  <si>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</si>
  <si>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</si>
  <si>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</si>
  <si>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</si>
  <si>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</si>
  <si>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</si>
  <si>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</si>
  <si>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</si>
  <si>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</si>
  <si>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</si>
  <si>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</si>
  <si>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</si>
  <si>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</si>
  <si>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</si>
  <si>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</si>
  <si>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</si>
  <si>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</si>
  <si>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</si>
  <si>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</si>
  <si>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</si>
  <si>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</si>
  <si>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</si>
  <si>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</si>
  <si>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</si>
  <si>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</si>
  <si>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</si>
  <si>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</si>
  <si>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</si>
  <si>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</si>
  <si>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</si>
  <si>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</si>
  <si>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</si>
  <si>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</si>
  <si>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</si>
  <si>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</si>
  <si>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</si>
  <si>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</si>
  <si>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</si>
  <si>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</si>
  <si>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</si>
  <si>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</si>
  <si>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</si>
  <si>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</si>
  <si>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</si>
  <si>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102911124217</t>
  </si>
  <si>
    <t>酒店预付</t>
  </si>
  <si>
    <t>否</t>
  </si>
  <si>
    <t>普通</t>
  </si>
  <si>
    <t>293478412</t>
  </si>
  <si>
    <t>郑州瑞客商务酒店</t>
  </si>
  <si>
    <t>1616855</t>
  </si>
  <si>
    <t>王浩</t>
  </si>
  <si>
    <t>2022-02-17</t>
  </si>
  <si>
    <t>2022-02-19</t>
  </si>
  <si>
    <t>¥214.00</t>
  </si>
  <si>
    <t>¥28.00</t>
  </si>
  <si>
    <t>¥186.00</t>
  </si>
  <si>
    <t>舒睡大床房</t>
  </si>
  <si>
    <t>WEBSITE</t>
  </si>
  <si>
    <t>102911243141</t>
  </si>
  <si>
    <t>417369998</t>
  </si>
  <si>
    <t>泰州丁山酒店</t>
  </si>
  <si>
    <t>闫肃</t>
  </si>
  <si>
    <t>¥178.00</t>
  </si>
  <si>
    <t>¥24.00</t>
  </si>
  <si>
    <t>¥154.00</t>
  </si>
  <si>
    <t>山舍·商务大床房</t>
  </si>
  <si>
    <t>102911377151</t>
  </si>
  <si>
    <t>417368882</t>
  </si>
  <si>
    <t>简阳逸居酒店</t>
  </si>
  <si>
    <t>蹇晶星</t>
  </si>
  <si>
    <t>2022-02-18</t>
  </si>
  <si>
    <t>¥64.00</t>
  </si>
  <si>
    <t>¥9.00</t>
  </si>
  <si>
    <t>¥55.00</t>
  </si>
  <si>
    <t>单间</t>
  </si>
  <si>
    <t>102912684911</t>
  </si>
  <si>
    <t>417370316</t>
  </si>
  <si>
    <t>钦州钦港商务宾馆</t>
  </si>
  <si>
    <t>张龙</t>
  </si>
  <si>
    <t>¥69.00</t>
  </si>
  <si>
    <t>¥60.00</t>
  </si>
  <si>
    <t>商务双床房</t>
  </si>
  <si>
    <t>102910141386</t>
  </si>
  <si>
    <t>268929440</t>
  </si>
  <si>
    <t>庆阳柏雅酒店</t>
  </si>
  <si>
    <t>孙翠珍</t>
  </si>
  <si>
    <t>2022-02-16</t>
  </si>
  <si>
    <t>¥427.00</t>
  </si>
  <si>
    <t>¥57.00</t>
  </si>
  <si>
    <t>¥370.00</t>
  </si>
  <si>
    <t>标准双人间</t>
  </si>
  <si>
    <t>102910641299</t>
  </si>
  <si>
    <t>268943753</t>
  </si>
  <si>
    <t>熊猫王子精选酒店(成都新华公园店)</t>
  </si>
  <si>
    <t>崔钰坤</t>
  </si>
  <si>
    <t>¥273.00</t>
  </si>
  <si>
    <t>¥36.00</t>
  </si>
  <si>
    <t>¥237.00</t>
  </si>
  <si>
    <t>王子府</t>
  </si>
  <si>
    <t>102912741710</t>
  </si>
  <si>
    <t>322522399</t>
  </si>
  <si>
    <t>维也纳国际酒店(肇庆七星岩星湖景区店)</t>
  </si>
  <si>
    <t>郑建婷</t>
  </si>
  <si>
    <t>¥332.00</t>
  </si>
  <si>
    <t>¥44.00</t>
  </si>
  <si>
    <t>¥288.00</t>
  </si>
  <si>
    <t>山景双床房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</si>
  <si>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</si>
  <si>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</si>
  <si>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</si>
  <si>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</si>
  <si>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</si>
  <si>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</si>
  <si>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</si>
  <si>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</si>
  <si>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</si>
  <si>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</si>
  <si>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</si>
  <si>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A220221162032481</t>
  </si>
  <si>
    <t>A220221162053481</t>
  </si>
  <si>
    <r>
      <t>总计：</t>
    </r>
    <r>
      <rPr>
        <sz val="10"/>
        <rFont val="Arial"/>
        <charset val="134"/>
      </rPr>
      <t>1350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</si>
  <si>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</si>
  <si>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</si>
  <si>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</si>
  <si>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</si>
  <si>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</si>
  <si>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</si>
  <si>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</si>
  <si>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</si>
  <si>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</si>
  <si>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</si>
  <si>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</si>
  <si>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</si>
  <si>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</si>
  <si>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</si>
  <si>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</si>
  <si>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</si>
  <si>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2419978</t>
  </si>
  <si>
    <t>--</t>
  </si>
  <si>
    <t>370.00</t>
  </si>
  <si>
    <t>RMB</t>
  </si>
  <si>
    <t>0</t>
  </si>
  <si>
    <t>0.00</t>
  </si>
  <si>
    <t>龙卷风国内直连</t>
  </si>
  <si>
    <t>2022-02-16 16:20:41</t>
  </si>
  <si>
    <t>汇智国际旅游发展有限公司</t>
  </si>
  <si>
    <t>直连</t>
  </si>
  <si>
    <t>102910377924</t>
  </si>
  <si>
    <t>2420106</t>
  </si>
  <si>
    <t>汉庭酒店(上海外滩江西中路店)</t>
  </si>
  <si>
    <t>范小培</t>
  </si>
  <si>
    <t>2022-02-20</t>
  </si>
  <si>
    <t>474.00</t>
  </si>
  <si>
    <t>2022-02-16 20:07:32</t>
  </si>
  <si>
    <t>2420202</t>
  </si>
  <si>
    <t>237.00</t>
  </si>
  <si>
    <t>2022-02-16 23:35:34</t>
  </si>
  <si>
    <t>102911808183</t>
  </si>
  <si>
    <t>2420252</t>
  </si>
  <si>
    <t>上海文君宾馆</t>
  </si>
  <si>
    <t>李国印</t>
  </si>
  <si>
    <t>84.00</t>
  </si>
  <si>
    <t>2022-02-17 04:52:53</t>
  </si>
  <si>
    <t>102911273029</t>
  </si>
  <si>
    <t>2420277</t>
  </si>
  <si>
    <t>茂名南越印象岭南文化主题酒店火车站店</t>
  </si>
  <si>
    <t>许桂明</t>
  </si>
  <si>
    <t>305.00</t>
  </si>
  <si>
    <t>2022-02-17 07:43:08</t>
  </si>
  <si>
    <t>2420326</t>
  </si>
  <si>
    <t>186.00</t>
  </si>
  <si>
    <t>2022-02-17 09:34:12</t>
  </si>
  <si>
    <t>2420328</t>
  </si>
  <si>
    <t>154.00</t>
  </si>
  <si>
    <t>2022-02-17 09:40:39</t>
  </si>
  <si>
    <t>102911630337</t>
  </si>
  <si>
    <t>2420336</t>
  </si>
  <si>
    <t>麗枫酒店(汕头海滨路观海长廊店)</t>
  </si>
  <si>
    <t>孙笑天</t>
  </si>
  <si>
    <t>229.00</t>
  </si>
  <si>
    <t>2022-02-17 10:10:02</t>
  </si>
  <si>
    <t>102911410200</t>
  </si>
  <si>
    <t>2420339</t>
  </si>
  <si>
    <t>龚钧枭</t>
  </si>
  <si>
    <t>107.00</t>
  </si>
  <si>
    <t>2022-02-17 10:20:58</t>
  </si>
  <si>
    <t>102911964203</t>
  </si>
  <si>
    <t>2420340</t>
  </si>
  <si>
    <t>湛江泰博商务公寓</t>
  </si>
  <si>
    <t>杨方</t>
  </si>
  <si>
    <t>79.00</t>
  </si>
  <si>
    <t>2022-02-17 10:39:01</t>
  </si>
  <si>
    <t>102911354445</t>
  </si>
  <si>
    <t>2420356</t>
  </si>
  <si>
    <t>六安瑞安豪泰商务酒店</t>
  </si>
  <si>
    <t>张志红</t>
  </si>
  <si>
    <t>96.00</t>
  </si>
  <si>
    <t>2022-02-17 10:48:18</t>
  </si>
  <si>
    <t>102911714551</t>
  </si>
  <si>
    <t>2420391</t>
  </si>
  <si>
    <t>格林豪泰（九江火车站前弘祥商务酒店）</t>
  </si>
  <si>
    <t>李清林</t>
  </si>
  <si>
    <t>120.00</t>
  </si>
  <si>
    <t>2022-02-17 12:03:20</t>
  </si>
  <si>
    <t>2420672</t>
  </si>
  <si>
    <t>55.00</t>
  </si>
  <si>
    <t>2022-02-17 18:12:26</t>
  </si>
  <si>
    <t>102911364915</t>
  </si>
  <si>
    <t>2421006</t>
  </si>
  <si>
    <t>贝壳酒店(昆山花桥镇花集路店)</t>
  </si>
  <si>
    <t>覃建</t>
  </si>
  <si>
    <t>117.00</t>
  </si>
  <si>
    <t>2022-02-17 20:00:42</t>
  </si>
  <si>
    <t>2422288</t>
  </si>
  <si>
    <t>288.00</t>
  </si>
  <si>
    <t>2022-02-18 14:07:44</t>
  </si>
  <si>
    <t>直采</t>
  </si>
  <si>
    <t>2422695</t>
  </si>
  <si>
    <t>60.00</t>
  </si>
  <si>
    <t>2022-02-18 17:09:06</t>
  </si>
  <si>
    <t>102913006439</t>
  </si>
  <si>
    <t>2425386</t>
  </si>
  <si>
    <t>上海中航虹桥机场泊悦酒店</t>
  </si>
  <si>
    <t>朱方舟</t>
  </si>
  <si>
    <t>708.00</t>
  </si>
  <si>
    <t>2022-02-19 19:42:39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</si>
</sst>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10" borderId="11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8" borderId="10" applyNumberFormat="0" applyFon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9" fillId="24" borderId="14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0" fillId="24" borderId="11" applyNumberFormat="0" applyAlignment="0" applyProtection="0">
      <alignment vertical="center"/>
    </xf>
    <xf numFmtId="0" fontId="31" fillId="30" borderId="15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7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7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2</v>
      </c>
      <c r="N2" s="7" t="s">
        <v>77</v>
      </c>
      <c r="O2" s="7" t="s">
        <v>77</v>
      </c>
      <c r="P2" s="7" t="s">
        <v>78</v>
      </c>
      <c r="Q2" s="7"/>
      <c r="R2" s="11" t="s">
        <v>79</v>
      </c>
      <c r="S2" s="12" t="s">
        <v>19</v>
      </c>
      <c r="T2" s="7"/>
      <c r="U2" s="11" t="s">
        <v>19</v>
      </c>
      <c r="V2" s="11" t="s">
        <v>79</v>
      </c>
      <c r="W2" s="12" t="s">
        <v>80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2</v>
      </c>
      <c r="N3" s="7" t="s">
        <v>77</v>
      </c>
      <c r="O3" s="7" t="s">
        <v>77</v>
      </c>
      <c r="P3" s="7" t="s">
        <v>78</v>
      </c>
      <c r="Q3" s="7"/>
      <c r="R3" s="11" t="s">
        <v>88</v>
      </c>
      <c r="S3" s="12" t="s">
        <v>19</v>
      </c>
      <c r="T3" s="7"/>
      <c r="U3" s="11" t="s">
        <v>19</v>
      </c>
      <c r="V3" s="11" t="s">
        <v>88</v>
      </c>
      <c r="W3" s="12" t="s">
        <v>89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90</v>
      </c>
      <c r="AD3" t="s">
        <v>6</v>
      </c>
      <c r="AE3" t="s">
        <v>91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92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93</v>
      </c>
      <c r="H4" s="7" t="s">
        <v>94</v>
      </c>
      <c r="I4" s="7" t="s">
        <v>75</v>
      </c>
      <c r="J4" s="7" t="s">
        <v>2</v>
      </c>
      <c r="K4" s="7" t="s">
        <v>95</v>
      </c>
      <c r="L4" s="7">
        <v>1</v>
      </c>
      <c r="M4" s="7">
        <v>1</v>
      </c>
      <c r="N4" s="7" t="s">
        <v>77</v>
      </c>
      <c r="O4" s="7" t="s">
        <v>96</v>
      </c>
      <c r="P4" s="7" t="s">
        <v>78</v>
      </c>
      <c r="Q4" s="7"/>
      <c r="R4" s="11" t="s">
        <v>97</v>
      </c>
      <c r="S4" s="12" t="s">
        <v>19</v>
      </c>
      <c r="T4" s="7"/>
      <c r="U4" s="11" t="s">
        <v>19</v>
      </c>
      <c r="V4" s="11" t="s">
        <v>97</v>
      </c>
      <c r="W4" s="12" t="s">
        <v>98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101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102</v>
      </c>
      <c r="H5" s="7" t="s">
        <v>103</v>
      </c>
      <c r="I5" s="7" t="s">
        <v>75</v>
      </c>
      <c r="J5" s="7" t="s">
        <v>2</v>
      </c>
      <c r="K5" s="7" t="s">
        <v>104</v>
      </c>
      <c r="L5" s="7">
        <v>1</v>
      </c>
      <c r="M5" s="7">
        <v>1</v>
      </c>
      <c r="N5" s="7" t="s">
        <v>96</v>
      </c>
      <c r="O5" s="7" t="s">
        <v>96</v>
      </c>
      <c r="P5" s="7" t="s">
        <v>78</v>
      </c>
      <c r="Q5" s="7"/>
      <c r="R5" s="11" t="s">
        <v>105</v>
      </c>
      <c r="S5" s="12" t="s">
        <v>19</v>
      </c>
      <c r="T5" s="7"/>
      <c r="U5" s="11" t="s">
        <v>19</v>
      </c>
      <c r="V5" s="11" t="s">
        <v>105</v>
      </c>
      <c r="W5" s="12" t="s">
        <v>98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106</v>
      </c>
      <c r="AD5" t="s">
        <v>6</v>
      </c>
      <c r="AE5" t="s">
        <v>107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108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109</v>
      </c>
      <c r="H6" s="7" t="s">
        <v>110</v>
      </c>
      <c r="I6" s="7" t="s">
        <v>75</v>
      </c>
      <c r="J6" s="7" t="s">
        <v>2</v>
      </c>
      <c r="K6" s="7" t="s">
        <v>111</v>
      </c>
      <c r="L6" s="7">
        <v>1</v>
      </c>
      <c r="M6" s="7">
        <v>2</v>
      </c>
      <c r="N6" s="7" t="s">
        <v>112</v>
      </c>
      <c r="O6" s="7" t="s">
        <v>77</v>
      </c>
      <c r="P6" s="7" t="s">
        <v>78</v>
      </c>
      <c r="Q6" s="7"/>
      <c r="R6" s="11" t="s">
        <v>113</v>
      </c>
      <c r="S6" s="12" t="s">
        <v>19</v>
      </c>
      <c r="T6" s="7"/>
      <c r="U6" s="11" t="s">
        <v>19</v>
      </c>
      <c r="V6" s="11" t="s">
        <v>113</v>
      </c>
      <c r="W6" s="12" t="s">
        <v>114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115</v>
      </c>
      <c r="AD6" t="s">
        <v>6</v>
      </c>
      <c r="AE6" t="s">
        <v>116</v>
      </c>
      <c r="AF6" t="s">
        <v>83</v>
      </c>
      <c r="AG6" t="s">
        <v>71</v>
      </c>
      <c r="AH6" t="s">
        <v>19</v>
      </c>
    </row>
    <row r="7" ht="14.25" customHeight="1" spans="1:34">
      <c r="A7" s="6" t="s">
        <v>117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118</v>
      </c>
      <c r="H7" s="7" t="s">
        <v>119</v>
      </c>
      <c r="I7" s="7" t="s">
        <v>75</v>
      </c>
      <c r="J7" s="7" t="s">
        <v>2</v>
      </c>
      <c r="K7" s="7" t="s">
        <v>120</v>
      </c>
      <c r="L7" s="7">
        <v>1</v>
      </c>
      <c r="M7" s="7">
        <v>2</v>
      </c>
      <c r="N7" s="7" t="s">
        <v>112</v>
      </c>
      <c r="O7" s="7" t="s">
        <v>77</v>
      </c>
      <c r="P7" s="7" t="s">
        <v>78</v>
      </c>
      <c r="Q7" s="7"/>
      <c r="R7" s="11" t="s">
        <v>121</v>
      </c>
      <c r="S7" s="12" t="s">
        <v>19</v>
      </c>
      <c r="T7" s="7"/>
      <c r="U7" s="11" t="s">
        <v>19</v>
      </c>
      <c r="V7" s="11" t="s">
        <v>121</v>
      </c>
      <c r="W7" s="12" t="s">
        <v>122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123</v>
      </c>
      <c r="AD7" t="s">
        <v>6</v>
      </c>
      <c r="AE7" t="s">
        <v>124</v>
      </c>
      <c r="AF7" t="s">
        <v>83</v>
      </c>
      <c r="AG7" t="s">
        <v>71</v>
      </c>
      <c r="AH7" t="s">
        <v>19</v>
      </c>
    </row>
    <row r="8" ht="14.25" customHeight="1" spans="1:34">
      <c r="A8" s="6" t="s">
        <v>125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126</v>
      </c>
      <c r="H8" s="7" t="s">
        <v>127</v>
      </c>
      <c r="I8" s="7" t="s">
        <v>75</v>
      </c>
      <c r="J8" s="7" t="s">
        <v>2</v>
      </c>
      <c r="K8" s="7" t="s">
        <v>128</v>
      </c>
      <c r="L8" s="7">
        <v>1</v>
      </c>
      <c r="M8" s="7">
        <v>1</v>
      </c>
      <c r="N8" s="7" t="s">
        <v>96</v>
      </c>
      <c r="O8" s="7" t="s">
        <v>96</v>
      </c>
      <c r="P8" s="7" t="s">
        <v>78</v>
      </c>
      <c r="Q8" s="7"/>
      <c r="R8" s="11" t="s">
        <v>129</v>
      </c>
      <c r="S8" s="12" t="s">
        <v>19</v>
      </c>
      <c r="T8" s="7"/>
      <c r="U8" s="11" t="s">
        <v>19</v>
      </c>
      <c r="V8" s="11" t="s">
        <v>129</v>
      </c>
      <c r="W8" s="12" t="s">
        <v>130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131</v>
      </c>
      <c r="AD8" t="s">
        <v>6</v>
      </c>
      <c r="AE8" t="s">
        <v>132</v>
      </c>
      <c r="AF8" t="s">
        <v>83</v>
      </c>
      <c r="AG8" t="s">
        <v>71</v>
      </c>
      <c r="AH8" t="s">
        <v>19</v>
      </c>
    </row>
    <row r="9" customHeight="1" spans="1:32">
      <c r="A9" s="10" t="s">
        <v>133</v>
      </c>
      <c r="B9" s="10"/>
      <c r="C9" s="10" t="s">
        <v>134</v>
      </c>
      <c r="D9" s="10"/>
      <c r="E9" s="10"/>
      <c r="F9" s="10"/>
      <c r="G9" s="10" t="s">
        <v>134</v>
      </c>
      <c r="H9" s="10" t="s">
        <v>134</v>
      </c>
      <c r="I9" s="10" t="s">
        <v>134</v>
      </c>
      <c r="J9" s="10" t="s">
        <v>134</v>
      </c>
      <c r="K9" s="10" t="s">
        <v>134</v>
      </c>
      <c r="L9" s="10" t="s">
        <v>134</v>
      </c>
      <c r="M9" s="10" t="s">
        <v>134</v>
      </c>
      <c r="N9" s="10" t="s">
        <v>134</v>
      </c>
      <c r="O9" s="10" t="s">
        <v>134</v>
      </c>
      <c r="P9" s="10" t="s">
        <v>134</v>
      </c>
      <c r="Q9" s="10"/>
      <c r="R9" s="13" t="s">
        <v>20</v>
      </c>
      <c r="S9" s="13" t="s">
        <v>19</v>
      </c>
      <c r="T9" s="10" t="s">
        <v>134</v>
      </c>
      <c r="U9" s="13"/>
      <c r="V9" s="13" t="s">
        <v>20</v>
      </c>
      <c r="W9" s="13" t="s">
        <v>21</v>
      </c>
      <c r="X9" s="13"/>
      <c r="Y9" s="13"/>
      <c r="Z9" s="13"/>
      <c r="AA9" s="10"/>
      <c r="AB9" s="13"/>
      <c r="AC9" s="10"/>
      <c r="AD9" s="10" t="s">
        <v>134</v>
      </c>
      <c r="AE9" s="10"/>
      <c r="AF9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135</v>
      </c>
      <c r="B1" s="4" t="s">
        <v>136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137</v>
      </c>
      <c r="H1" s="4" t="s">
        <v>138</v>
      </c>
      <c r="I1" s="4" t="s">
        <v>13</v>
      </c>
      <c r="J1" s="4" t="s">
        <v>17</v>
      </c>
      <c r="K1" s="4" t="s">
        <v>18</v>
      </c>
      <c r="L1" s="9" t="s">
        <v>139</v>
      </c>
      <c r="M1" s="4" t="s">
        <v>140</v>
      </c>
      <c r="N1" s="4" t="s">
        <v>141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142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A15" sqref="A15:C1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143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186</v>
      </c>
      <c r="E2" t="str">
        <f>VLOOKUP(A2,HOP!A:L,12,0)</f>
        <v>186.00</v>
      </c>
      <c r="F2" t="str">
        <f>VLOOKUP(A2,HOP!A:C,3,0)</f>
        <v>2420326</v>
      </c>
      <c r="G2">
        <f>D2-E2</f>
        <v>0</v>
      </c>
      <c r="H2" t="str">
        <f>$H$1&amp;F2</f>
        <v>，2420326</v>
      </c>
      <c r="I2" t="str">
        <f>VLOOKUP(A2,HOP!A:T,20,0)</f>
        <v>直连</v>
      </c>
    </row>
    <row r="3" ht="14.25" customHeight="1" spans="1:9">
      <c r="A3" s="6" t="s">
        <v>84</v>
      </c>
      <c r="B3" s="7" t="s">
        <v>77</v>
      </c>
      <c r="C3" s="7" t="s">
        <v>78</v>
      </c>
      <c r="D3" s="3">
        <v>154</v>
      </c>
      <c r="E3" t="str">
        <f>VLOOKUP(A3,HOP!A:L,12,0)</f>
        <v>154.00</v>
      </c>
      <c r="F3" t="str">
        <f>VLOOKUP(A3,HOP!A:C,3,0)</f>
        <v>2420328</v>
      </c>
      <c r="G3">
        <f t="shared" ref="G3:G8" si="0">D3-E3</f>
        <v>0</v>
      </c>
      <c r="H3" t="str">
        <f t="shared" ref="H3:H8" si="1">$H$1&amp;F3</f>
        <v>，2420328</v>
      </c>
      <c r="I3" t="str">
        <f>VLOOKUP(A3,HOP!A:T,20,0)</f>
        <v>直连</v>
      </c>
    </row>
    <row r="4" ht="14.25" customHeight="1" spans="1:9">
      <c r="A4" s="6" t="s">
        <v>92</v>
      </c>
      <c r="B4" s="7" t="s">
        <v>96</v>
      </c>
      <c r="C4" s="7" t="s">
        <v>78</v>
      </c>
      <c r="D4" s="3">
        <v>55</v>
      </c>
      <c r="E4" t="str">
        <f>VLOOKUP(A4,HOP!A:L,12,0)</f>
        <v>55.00</v>
      </c>
      <c r="F4" t="str">
        <f>VLOOKUP(A4,HOP!A:C,3,0)</f>
        <v>2420672</v>
      </c>
      <c r="G4">
        <f t="shared" si="0"/>
        <v>0</v>
      </c>
      <c r="H4" t="str">
        <f t="shared" si="1"/>
        <v>，2420672</v>
      </c>
      <c r="I4" t="str">
        <f>VLOOKUP(A4,HOP!A:T,20,0)</f>
        <v>直连</v>
      </c>
    </row>
    <row r="5" ht="14.25" customHeight="1" spans="1:9">
      <c r="A5" s="6" t="s">
        <v>101</v>
      </c>
      <c r="B5" s="7" t="s">
        <v>96</v>
      </c>
      <c r="C5" s="7" t="s">
        <v>78</v>
      </c>
      <c r="D5" s="3">
        <v>60</v>
      </c>
      <c r="E5" t="str">
        <f>VLOOKUP(A5,HOP!A:L,12,0)</f>
        <v>60.00</v>
      </c>
      <c r="F5" t="str">
        <f>VLOOKUP(A5,HOP!A:C,3,0)</f>
        <v>2422695</v>
      </c>
      <c r="G5">
        <f t="shared" si="0"/>
        <v>0</v>
      </c>
      <c r="H5" t="str">
        <f t="shared" si="1"/>
        <v>，2422695</v>
      </c>
      <c r="I5" t="str">
        <f>VLOOKUP(A5,HOP!A:T,20,0)</f>
        <v>直连</v>
      </c>
    </row>
    <row r="6" ht="14.25" customHeight="1" spans="1:9">
      <c r="A6" s="6" t="s">
        <v>108</v>
      </c>
      <c r="B6" s="7" t="s">
        <v>77</v>
      </c>
      <c r="C6" s="7" t="s">
        <v>78</v>
      </c>
      <c r="D6" s="3">
        <v>370</v>
      </c>
      <c r="E6" t="str">
        <f>VLOOKUP(A6,HOP!A:L,12,0)</f>
        <v>370.00</v>
      </c>
      <c r="F6" t="str">
        <f>VLOOKUP(A6,HOP!A:C,3,0)</f>
        <v>2419978</v>
      </c>
      <c r="G6">
        <f t="shared" si="0"/>
        <v>0</v>
      </c>
      <c r="H6" t="str">
        <f t="shared" si="1"/>
        <v>，2419978</v>
      </c>
      <c r="I6" t="str">
        <f>VLOOKUP(A6,HOP!A:T,20,0)</f>
        <v>直连</v>
      </c>
    </row>
    <row r="7" ht="14.25" customHeight="1" spans="1:9">
      <c r="A7" s="6" t="s">
        <v>117</v>
      </c>
      <c r="B7" s="7" t="s">
        <v>77</v>
      </c>
      <c r="C7" s="7" t="s">
        <v>78</v>
      </c>
      <c r="D7" s="3">
        <v>237</v>
      </c>
      <c r="E7" t="str">
        <f>VLOOKUP(A7,HOP!A:L,12,0)</f>
        <v>237.00</v>
      </c>
      <c r="F7" t="str">
        <f>VLOOKUP(A7,HOP!A:C,3,0)</f>
        <v>2420202</v>
      </c>
      <c r="G7">
        <f t="shared" si="0"/>
        <v>0</v>
      </c>
      <c r="H7" t="str">
        <f t="shared" si="1"/>
        <v>，2420202</v>
      </c>
      <c r="I7" t="str">
        <f>VLOOKUP(A7,HOP!A:T,20,0)</f>
        <v>直连</v>
      </c>
    </row>
    <row r="8" ht="14.25" customHeight="1" spans="1:9">
      <c r="A8" s="6" t="s">
        <v>125</v>
      </c>
      <c r="B8" s="7" t="s">
        <v>96</v>
      </c>
      <c r="C8" s="7" t="s">
        <v>78</v>
      </c>
      <c r="D8" s="3">
        <v>288</v>
      </c>
      <c r="E8" t="str">
        <f>VLOOKUP(A8,HOP!A:L,12,0)</f>
        <v>288.00</v>
      </c>
      <c r="F8" t="str">
        <f>VLOOKUP(A8,HOP!A:C,3,0)</f>
        <v>2422288</v>
      </c>
      <c r="G8">
        <f t="shared" si="0"/>
        <v>0</v>
      </c>
      <c r="H8" t="str">
        <f t="shared" si="1"/>
        <v>，2422288</v>
      </c>
      <c r="I8" t="str">
        <f>VLOOKUP(A8,HOP!A:T,20,0)</f>
        <v>直采</v>
      </c>
    </row>
    <row r="10" spans="4:4">
      <c r="D10" s="3">
        <f>SUM(D2:D9)</f>
        <v>1350</v>
      </c>
    </row>
    <row r="11" ht="14.25" spans="4:4">
      <c r="D11" s="8" t="s">
        <v>22</v>
      </c>
    </row>
    <row r="15" spans="1:3">
      <c r="A15" t="s">
        <v>144</v>
      </c>
      <c r="C15">
        <v>288</v>
      </c>
    </row>
    <row r="16" spans="1:3">
      <c r="A16" t="s">
        <v>145</v>
      </c>
      <c r="C16">
        <v>1062</v>
      </c>
    </row>
    <row r="17" spans="1:3">
      <c r="A17" s="5" t="s">
        <v>146</v>
      </c>
      <c r="C17">
        <f>SUM(C15:C16)</f>
        <v>1350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147</v>
      </c>
      <c r="B1" s="2" t="s">
        <v>148</v>
      </c>
      <c r="C1" s="2" t="s">
        <v>149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150</v>
      </c>
      <c r="I1" s="2" t="s">
        <v>151</v>
      </c>
      <c r="J1" s="2" t="s">
        <v>152</v>
      </c>
      <c r="K1" s="2" t="s">
        <v>153</v>
      </c>
      <c r="L1" s="2" t="s">
        <v>154</v>
      </c>
      <c r="M1" s="2" t="s">
        <v>155</v>
      </c>
      <c r="N1" s="2" t="s">
        <v>156</v>
      </c>
      <c r="O1" s="2" t="s">
        <v>157</v>
      </c>
      <c r="P1" s="2" t="s">
        <v>158</v>
      </c>
      <c r="Q1" s="2" t="s">
        <v>159</v>
      </c>
      <c r="R1" s="2" t="s">
        <v>160</v>
      </c>
      <c r="S1" s="2" t="s">
        <v>161</v>
      </c>
      <c r="T1" s="2" t="s">
        <v>162</v>
      </c>
    </row>
    <row r="2" s="1" customFormat="1" spans="1:20">
      <c r="A2" s="1" t="s">
        <v>108</v>
      </c>
      <c r="B2" s="1" t="s">
        <v>112</v>
      </c>
      <c r="C2" s="1" t="s">
        <v>163</v>
      </c>
      <c r="D2" s="1" t="s">
        <v>110</v>
      </c>
      <c r="E2" s="1" t="s">
        <v>111</v>
      </c>
      <c r="F2" s="1" t="s">
        <v>77</v>
      </c>
      <c r="G2" s="1" t="s">
        <v>78</v>
      </c>
      <c r="H2" s="1" t="s">
        <v>164</v>
      </c>
      <c r="I2" s="1" t="s">
        <v>165</v>
      </c>
      <c r="J2" s="1" t="s">
        <v>166</v>
      </c>
      <c r="K2" s="1" t="s">
        <v>165</v>
      </c>
      <c r="L2" s="1" t="s">
        <v>165</v>
      </c>
      <c r="M2" s="1" t="s">
        <v>167</v>
      </c>
      <c r="N2" s="1" t="s">
        <v>167</v>
      </c>
      <c r="O2" s="1" t="s">
        <v>168</v>
      </c>
      <c r="P2" s="1" t="s">
        <v>169</v>
      </c>
      <c r="Q2" s="1" t="s">
        <v>170</v>
      </c>
      <c r="R2" s="1" t="s">
        <v>71</v>
      </c>
      <c r="S2" s="1" t="s">
        <v>171</v>
      </c>
      <c r="T2" s="1" t="s">
        <v>172</v>
      </c>
    </row>
    <row r="3" s="1" customFormat="1" spans="1:20">
      <c r="A3" s="1" t="s">
        <v>173</v>
      </c>
      <c r="B3" s="1" t="s">
        <v>112</v>
      </c>
      <c r="C3" s="1" t="s">
        <v>174</v>
      </c>
      <c r="D3" s="1" t="s">
        <v>175</v>
      </c>
      <c r="E3" s="1" t="s">
        <v>176</v>
      </c>
      <c r="F3" s="1" t="s">
        <v>96</v>
      </c>
      <c r="G3" s="1" t="s">
        <v>177</v>
      </c>
      <c r="H3" s="1" t="s">
        <v>164</v>
      </c>
      <c r="I3" s="1" t="s">
        <v>178</v>
      </c>
      <c r="J3" s="1" t="s">
        <v>166</v>
      </c>
      <c r="K3" s="1" t="s">
        <v>178</v>
      </c>
      <c r="L3" s="1" t="s">
        <v>178</v>
      </c>
      <c r="M3" s="1" t="s">
        <v>167</v>
      </c>
      <c r="N3" s="1" t="s">
        <v>167</v>
      </c>
      <c r="O3" s="1" t="s">
        <v>168</v>
      </c>
      <c r="P3" s="1" t="s">
        <v>169</v>
      </c>
      <c r="Q3" s="1" t="s">
        <v>179</v>
      </c>
      <c r="R3" s="1" t="s">
        <v>71</v>
      </c>
      <c r="S3" s="1" t="s">
        <v>171</v>
      </c>
      <c r="T3" s="1" t="s">
        <v>172</v>
      </c>
    </row>
    <row r="4" s="1" customFormat="1" spans="1:20">
      <c r="A4" s="1" t="s">
        <v>117</v>
      </c>
      <c r="B4" s="1" t="s">
        <v>112</v>
      </c>
      <c r="C4" s="1" t="s">
        <v>180</v>
      </c>
      <c r="D4" s="1" t="s">
        <v>119</v>
      </c>
      <c r="E4" s="1" t="s">
        <v>120</v>
      </c>
      <c r="F4" s="1" t="s">
        <v>77</v>
      </c>
      <c r="G4" s="1" t="s">
        <v>78</v>
      </c>
      <c r="H4" s="1" t="s">
        <v>164</v>
      </c>
      <c r="I4" s="1" t="s">
        <v>181</v>
      </c>
      <c r="J4" s="1" t="s">
        <v>166</v>
      </c>
      <c r="K4" s="1" t="s">
        <v>181</v>
      </c>
      <c r="L4" s="1" t="s">
        <v>181</v>
      </c>
      <c r="M4" s="1" t="s">
        <v>167</v>
      </c>
      <c r="N4" s="1" t="s">
        <v>167</v>
      </c>
      <c r="O4" s="1" t="s">
        <v>168</v>
      </c>
      <c r="P4" s="1" t="s">
        <v>169</v>
      </c>
      <c r="Q4" s="1" t="s">
        <v>182</v>
      </c>
      <c r="R4" s="1" t="s">
        <v>71</v>
      </c>
      <c r="S4" s="1" t="s">
        <v>171</v>
      </c>
      <c r="T4" s="1" t="s">
        <v>172</v>
      </c>
    </row>
    <row r="5" s="1" customFormat="1" spans="1:20">
      <c r="A5" s="1" t="s">
        <v>183</v>
      </c>
      <c r="B5" s="1" t="s">
        <v>77</v>
      </c>
      <c r="C5" s="1" t="s">
        <v>184</v>
      </c>
      <c r="D5" s="1" t="s">
        <v>185</v>
      </c>
      <c r="E5" s="1" t="s">
        <v>186</v>
      </c>
      <c r="F5" s="1" t="s">
        <v>77</v>
      </c>
      <c r="G5" s="1" t="s">
        <v>96</v>
      </c>
      <c r="H5" s="1" t="s">
        <v>164</v>
      </c>
      <c r="I5" s="1" t="s">
        <v>187</v>
      </c>
      <c r="J5" s="1" t="s">
        <v>166</v>
      </c>
      <c r="K5" s="1" t="s">
        <v>187</v>
      </c>
      <c r="L5" s="1" t="s">
        <v>187</v>
      </c>
      <c r="M5" s="1" t="s">
        <v>167</v>
      </c>
      <c r="N5" s="1" t="s">
        <v>167</v>
      </c>
      <c r="O5" s="1" t="s">
        <v>168</v>
      </c>
      <c r="P5" s="1" t="s">
        <v>169</v>
      </c>
      <c r="Q5" s="1" t="s">
        <v>188</v>
      </c>
      <c r="R5" s="1" t="s">
        <v>71</v>
      </c>
      <c r="S5" s="1" t="s">
        <v>171</v>
      </c>
      <c r="T5" s="1" t="s">
        <v>172</v>
      </c>
    </row>
    <row r="6" s="1" customFormat="1" spans="1:20">
      <c r="A6" s="1" t="s">
        <v>189</v>
      </c>
      <c r="B6" s="1" t="s">
        <v>77</v>
      </c>
      <c r="C6" s="1" t="s">
        <v>190</v>
      </c>
      <c r="D6" s="1" t="s">
        <v>191</v>
      </c>
      <c r="E6" s="1" t="s">
        <v>192</v>
      </c>
      <c r="F6" s="1" t="s">
        <v>77</v>
      </c>
      <c r="G6" s="1" t="s">
        <v>96</v>
      </c>
      <c r="H6" s="1" t="s">
        <v>164</v>
      </c>
      <c r="I6" s="1" t="s">
        <v>193</v>
      </c>
      <c r="J6" s="1" t="s">
        <v>166</v>
      </c>
      <c r="K6" s="1" t="s">
        <v>193</v>
      </c>
      <c r="L6" s="1" t="s">
        <v>193</v>
      </c>
      <c r="M6" s="1" t="s">
        <v>167</v>
      </c>
      <c r="N6" s="1" t="s">
        <v>167</v>
      </c>
      <c r="O6" s="1" t="s">
        <v>168</v>
      </c>
      <c r="P6" s="1" t="s">
        <v>169</v>
      </c>
      <c r="Q6" s="1" t="s">
        <v>194</v>
      </c>
      <c r="R6" s="1" t="s">
        <v>71</v>
      </c>
      <c r="S6" s="1" t="s">
        <v>171</v>
      </c>
      <c r="T6" s="1" t="s">
        <v>172</v>
      </c>
    </row>
    <row r="7" s="1" customFormat="1" spans="1:20">
      <c r="A7" s="1" t="s">
        <v>69</v>
      </c>
      <c r="B7" s="1" t="s">
        <v>77</v>
      </c>
      <c r="C7" s="1" t="s">
        <v>195</v>
      </c>
      <c r="D7" s="1" t="s">
        <v>74</v>
      </c>
      <c r="E7" s="1" t="s">
        <v>76</v>
      </c>
      <c r="F7" s="1" t="s">
        <v>77</v>
      </c>
      <c r="G7" s="1" t="s">
        <v>78</v>
      </c>
      <c r="H7" s="1" t="s">
        <v>164</v>
      </c>
      <c r="I7" s="1" t="s">
        <v>196</v>
      </c>
      <c r="J7" s="1" t="s">
        <v>166</v>
      </c>
      <c r="K7" s="1" t="s">
        <v>196</v>
      </c>
      <c r="L7" s="1" t="s">
        <v>196</v>
      </c>
      <c r="M7" s="1" t="s">
        <v>167</v>
      </c>
      <c r="N7" s="1" t="s">
        <v>167</v>
      </c>
      <c r="O7" s="1" t="s">
        <v>168</v>
      </c>
      <c r="P7" s="1" t="s">
        <v>169</v>
      </c>
      <c r="Q7" s="1" t="s">
        <v>197</v>
      </c>
      <c r="R7" s="1" t="s">
        <v>71</v>
      </c>
      <c r="S7" s="1" t="s">
        <v>171</v>
      </c>
      <c r="T7" s="1" t="s">
        <v>172</v>
      </c>
    </row>
    <row r="8" s="1" customFormat="1" spans="1:20">
      <c r="A8" s="1" t="s">
        <v>84</v>
      </c>
      <c r="B8" s="1" t="s">
        <v>77</v>
      </c>
      <c r="C8" s="1" t="s">
        <v>198</v>
      </c>
      <c r="D8" s="1" t="s">
        <v>86</v>
      </c>
      <c r="E8" s="1" t="s">
        <v>87</v>
      </c>
      <c r="F8" s="1" t="s">
        <v>77</v>
      </c>
      <c r="G8" s="1" t="s">
        <v>78</v>
      </c>
      <c r="H8" s="1" t="s">
        <v>164</v>
      </c>
      <c r="I8" s="1" t="s">
        <v>199</v>
      </c>
      <c r="J8" s="1" t="s">
        <v>166</v>
      </c>
      <c r="K8" s="1" t="s">
        <v>199</v>
      </c>
      <c r="L8" s="1" t="s">
        <v>199</v>
      </c>
      <c r="M8" s="1" t="s">
        <v>167</v>
      </c>
      <c r="N8" s="1" t="s">
        <v>167</v>
      </c>
      <c r="O8" s="1" t="s">
        <v>168</v>
      </c>
      <c r="P8" s="1" t="s">
        <v>169</v>
      </c>
      <c r="Q8" s="1" t="s">
        <v>200</v>
      </c>
      <c r="R8" s="1" t="s">
        <v>71</v>
      </c>
      <c r="S8" s="1" t="s">
        <v>171</v>
      </c>
      <c r="T8" s="1" t="s">
        <v>172</v>
      </c>
    </row>
    <row r="9" s="1" customFormat="1" spans="1:20">
      <c r="A9" s="1" t="s">
        <v>201</v>
      </c>
      <c r="B9" s="1" t="s">
        <v>77</v>
      </c>
      <c r="C9" s="1" t="s">
        <v>202</v>
      </c>
      <c r="D9" s="1" t="s">
        <v>203</v>
      </c>
      <c r="E9" s="1" t="s">
        <v>204</v>
      </c>
      <c r="F9" s="1" t="s">
        <v>77</v>
      </c>
      <c r="G9" s="1" t="s">
        <v>96</v>
      </c>
      <c r="H9" s="1" t="s">
        <v>164</v>
      </c>
      <c r="I9" s="1" t="s">
        <v>205</v>
      </c>
      <c r="J9" s="1" t="s">
        <v>166</v>
      </c>
      <c r="K9" s="1" t="s">
        <v>205</v>
      </c>
      <c r="L9" s="1" t="s">
        <v>205</v>
      </c>
      <c r="M9" s="1" t="s">
        <v>167</v>
      </c>
      <c r="N9" s="1" t="s">
        <v>167</v>
      </c>
      <c r="O9" s="1" t="s">
        <v>168</v>
      </c>
      <c r="P9" s="1" t="s">
        <v>169</v>
      </c>
      <c r="Q9" s="1" t="s">
        <v>206</v>
      </c>
      <c r="R9" s="1" t="s">
        <v>71</v>
      </c>
      <c r="S9" s="1" t="s">
        <v>171</v>
      </c>
      <c r="T9" s="1" t="s">
        <v>172</v>
      </c>
    </row>
    <row r="10" s="1" customFormat="1" spans="1:20">
      <c r="A10" s="1" t="s">
        <v>207</v>
      </c>
      <c r="B10" s="1" t="s">
        <v>77</v>
      </c>
      <c r="C10" s="1" t="s">
        <v>208</v>
      </c>
      <c r="D10" s="1" t="s">
        <v>74</v>
      </c>
      <c r="E10" s="1" t="s">
        <v>209</v>
      </c>
      <c r="F10" s="1" t="s">
        <v>77</v>
      </c>
      <c r="G10" s="1" t="s">
        <v>96</v>
      </c>
      <c r="H10" s="1" t="s">
        <v>164</v>
      </c>
      <c r="I10" s="1" t="s">
        <v>210</v>
      </c>
      <c r="J10" s="1" t="s">
        <v>166</v>
      </c>
      <c r="K10" s="1" t="s">
        <v>210</v>
      </c>
      <c r="L10" s="1" t="s">
        <v>210</v>
      </c>
      <c r="M10" s="1" t="s">
        <v>167</v>
      </c>
      <c r="N10" s="1" t="s">
        <v>167</v>
      </c>
      <c r="O10" s="1" t="s">
        <v>168</v>
      </c>
      <c r="P10" s="1" t="s">
        <v>169</v>
      </c>
      <c r="Q10" s="1" t="s">
        <v>211</v>
      </c>
      <c r="R10" s="1" t="s">
        <v>71</v>
      </c>
      <c r="S10" s="1" t="s">
        <v>171</v>
      </c>
      <c r="T10" s="1" t="s">
        <v>172</v>
      </c>
    </row>
    <row r="11" s="1" customFormat="1" spans="1:20">
      <c r="A11" s="1" t="s">
        <v>212</v>
      </c>
      <c r="B11" s="1" t="s">
        <v>77</v>
      </c>
      <c r="C11" s="1" t="s">
        <v>213</v>
      </c>
      <c r="D11" s="1" t="s">
        <v>214</v>
      </c>
      <c r="E11" s="1" t="s">
        <v>215</v>
      </c>
      <c r="F11" s="1" t="s">
        <v>77</v>
      </c>
      <c r="G11" s="1" t="s">
        <v>96</v>
      </c>
      <c r="H11" s="1" t="s">
        <v>164</v>
      </c>
      <c r="I11" s="1" t="s">
        <v>216</v>
      </c>
      <c r="J11" s="1" t="s">
        <v>166</v>
      </c>
      <c r="K11" s="1" t="s">
        <v>216</v>
      </c>
      <c r="L11" s="1" t="s">
        <v>216</v>
      </c>
      <c r="M11" s="1" t="s">
        <v>167</v>
      </c>
      <c r="N11" s="1" t="s">
        <v>167</v>
      </c>
      <c r="O11" s="1" t="s">
        <v>168</v>
      </c>
      <c r="P11" s="1" t="s">
        <v>169</v>
      </c>
      <c r="Q11" s="1" t="s">
        <v>217</v>
      </c>
      <c r="R11" s="1" t="s">
        <v>71</v>
      </c>
      <c r="S11" s="1" t="s">
        <v>171</v>
      </c>
      <c r="T11" s="1" t="s">
        <v>172</v>
      </c>
    </row>
    <row r="12" s="1" customFormat="1" spans="1:20">
      <c r="A12" s="1" t="s">
        <v>218</v>
      </c>
      <c r="B12" s="1" t="s">
        <v>77</v>
      </c>
      <c r="C12" s="1" t="s">
        <v>219</v>
      </c>
      <c r="D12" s="1" t="s">
        <v>220</v>
      </c>
      <c r="E12" s="1" t="s">
        <v>221</v>
      </c>
      <c r="F12" s="1" t="s">
        <v>77</v>
      </c>
      <c r="G12" s="1" t="s">
        <v>96</v>
      </c>
      <c r="H12" s="1" t="s">
        <v>164</v>
      </c>
      <c r="I12" s="1" t="s">
        <v>222</v>
      </c>
      <c r="J12" s="1" t="s">
        <v>166</v>
      </c>
      <c r="K12" s="1" t="s">
        <v>222</v>
      </c>
      <c r="L12" s="1" t="s">
        <v>222</v>
      </c>
      <c r="M12" s="1" t="s">
        <v>167</v>
      </c>
      <c r="N12" s="1" t="s">
        <v>167</v>
      </c>
      <c r="O12" s="1" t="s">
        <v>168</v>
      </c>
      <c r="P12" s="1" t="s">
        <v>169</v>
      </c>
      <c r="Q12" s="1" t="s">
        <v>223</v>
      </c>
      <c r="R12" s="1" t="s">
        <v>71</v>
      </c>
      <c r="S12" s="1" t="s">
        <v>171</v>
      </c>
      <c r="T12" s="1" t="s">
        <v>172</v>
      </c>
    </row>
    <row r="13" s="1" customFormat="1" spans="1:20">
      <c r="A13" s="1" t="s">
        <v>224</v>
      </c>
      <c r="B13" s="1" t="s">
        <v>77</v>
      </c>
      <c r="C13" s="1" t="s">
        <v>225</v>
      </c>
      <c r="D13" s="1" t="s">
        <v>226</v>
      </c>
      <c r="E13" s="1" t="s">
        <v>227</v>
      </c>
      <c r="F13" s="1" t="s">
        <v>77</v>
      </c>
      <c r="G13" s="1" t="s">
        <v>96</v>
      </c>
      <c r="H13" s="1" t="s">
        <v>164</v>
      </c>
      <c r="I13" s="1" t="s">
        <v>228</v>
      </c>
      <c r="J13" s="1" t="s">
        <v>166</v>
      </c>
      <c r="K13" s="1" t="s">
        <v>228</v>
      </c>
      <c r="L13" s="1" t="s">
        <v>228</v>
      </c>
      <c r="M13" s="1" t="s">
        <v>167</v>
      </c>
      <c r="N13" s="1" t="s">
        <v>167</v>
      </c>
      <c r="O13" s="1" t="s">
        <v>168</v>
      </c>
      <c r="P13" s="1" t="s">
        <v>169</v>
      </c>
      <c r="Q13" s="1" t="s">
        <v>229</v>
      </c>
      <c r="R13" s="1" t="s">
        <v>71</v>
      </c>
      <c r="S13" s="1" t="s">
        <v>171</v>
      </c>
      <c r="T13" s="1" t="s">
        <v>172</v>
      </c>
    </row>
    <row r="14" s="1" customFormat="1" spans="1:20">
      <c r="A14" s="1" t="s">
        <v>92</v>
      </c>
      <c r="B14" s="1" t="s">
        <v>77</v>
      </c>
      <c r="C14" s="1" t="s">
        <v>230</v>
      </c>
      <c r="D14" s="1" t="s">
        <v>94</v>
      </c>
      <c r="E14" s="1" t="s">
        <v>95</v>
      </c>
      <c r="F14" s="1" t="s">
        <v>96</v>
      </c>
      <c r="G14" s="1" t="s">
        <v>78</v>
      </c>
      <c r="H14" s="1" t="s">
        <v>164</v>
      </c>
      <c r="I14" s="1" t="s">
        <v>231</v>
      </c>
      <c r="J14" s="1" t="s">
        <v>166</v>
      </c>
      <c r="K14" s="1" t="s">
        <v>231</v>
      </c>
      <c r="L14" s="1" t="s">
        <v>231</v>
      </c>
      <c r="M14" s="1" t="s">
        <v>167</v>
      </c>
      <c r="N14" s="1" t="s">
        <v>167</v>
      </c>
      <c r="O14" s="1" t="s">
        <v>168</v>
      </c>
      <c r="P14" s="1" t="s">
        <v>169</v>
      </c>
      <c r="Q14" s="1" t="s">
        <v>232</v>
      </c>
      <c r="R14" s="1" t="s">
        <v>71</v>
      </c>
      <c r="S14" s="1" t="s">
        <v>171</v>
      </c>
      <c r="T14" s="1" t="s">
        <v>172</v>
      </c>
    </row>
    <row r="15" s="1" customFormat="1" spans="1:20">
      <c r="A15" s="1" t="s">
        <v>233</v>
      </c>
      <c r="B15" s="1" t="s">
        <v>77</v>
      </c>
      <c r="C15" s="1" t="s">
        <v>234</v>
      </c>
      <c r="D15" s="1" t="s">
        <v>235</v>
      </c>
      <c r="E15" s="1" t="s">
        <v>236</v>
      </c>
      <c r="F15" s="1" t="s">
        <v>77</v>
      </c>
      <c r="G15" s="1" t="s">
        <v>96</v>
      </c>
      <c r="H15" s="1" t="s">
        <v>164</v>
      </c>
      <c r="I15" s="1" t="s">
        <v>237</v>
      </c>
      <c r="J15" s="1" t="s">
        <v>166</v>
      </c>
      <c r="K15" s="1" t="s">
        <v>237</v>
      </c>
      <c r="L15" s="1" t="s">
        <v>237</v>
      </c>
      <c r="M15" s="1" t="s">
        <v>167</v>
      </c>
      <c r="N15" s="1" t="s">
        <v>167</v>
      </c>
      <c r="O15" s="1" t="s">
        <v>168</v>
      </c>
      <c r="P15" s="1" t="s">
        <v>169</v>
      </c>
      <c r="Q15" s="1" t="s">
        <v>238</v>
      </c>
      <c r="R15" s="1" t="s">
        <v>71</v>
      </c>
      <c r="S15" s="1" t="s">
        <v>171</v>
      </c>
      <c r="T15" s="1" t="s">
        <v>172</v>
      </c>
    </row>
    <row r="16" s="1" customFormat="1" spans="1:20">
      <c r="A16" s="1" t="s">
        <v>125</v>
      </c>
      <c r="B16" s="1" t="s">
        <v>96</v>
      </c>
      <c r="C16" s="1" t="s">
        <v>239</v>
      </c>
      <c r="D16" s="1" t="s">
        <v>127</v>
      </c>
      <c r="E16" s="1" t="s">
        <v>128</v>
      </c>
      <c r="F16" s="1" t="s">
        <v>96</v>
      </c>
      <c r="G16" s="1" t="s">
        <v>78</v>
      </c>
      <c r="H16" s="1" t="s">
        <v>164</v>
      </c>
      <c r="I16" s="1" t="s">
        <v>240</v>
      </c>
      <c r="J16" s="1" t="s">
        <v>166</v>
      </c>
      <c r="K16" s="1" t="s">
        <v>240</v>
      </c>
      <c r="L16" s="1" t="s">
        <v>240</v>
      </c>
      <c r="M16" s="1" t="s">
        <v>167</v>
      </c>
      <c r="N16" s="1" t="s">
        <v>167</v>
      </c>
      <c r="O16" s="1" t="s">
        <v>168</v>
      </c>
      <c r="P16" s="1" t="s">
        <v>169</v>
      </c>
      <c r="Q16" s="1" t="s">
        <v>241</v>
      </c>
      <c r="R16" s="1" t="s">
        <v>71</v>
      </c>
      <c r="S16" s="1" t="s">
        <v>171</v>
      </c>
      <c r="T16" s="1" t="s">
        <v>242</v>
      </c>
    </row>
    <row r="17" s="1" customFormat="1" spans="1:20">
      <c r="A17" s="1" t="s">
        <v>101</v>
      </c>
      <c r="B17" s="1" t="s">
        <v>96</v>
      </c>
      <c r="C17" s="1" t="s">
        <v>243</v>
      </c>
      <c r="D17" s="1" t="s">
        <v>103</v>
      </c>
      <c r="E17" s="1" t="s">
        <v>104</v>
      </c>
      <c r="F17" s="1" t="s">
        <v>96</v>
      </c>
      <c r="G17" s="1" t="s">
        <v>78</v>
      </c>
      <c r="H17" s="1" t="s">
        <v>164</v>
      </c>
      <c r="I17" s="1" t="s">
        <v>244</v>
      </c>
      <c r="J17" s="1" t="s">
        <v>166</v>
      </c>
      <c r="K17" s="1" t="s">
        <v>244</v>
      </c>
      <c r="L17" s="1" t="s">
        <v>244</v>
      </c>
      <c r="M17" s="1" t="s">
        <v>167</v>
      </c>
      <c r="N17" s="1" t="s">
        <v>167</v>
      </c>
      <c r="O17" s="1" t="s">
        <v>168</v>
      </c>
      <c r="P17" s="1" t="s">
        <v>169</v>
      </c>
      <c r="Q17" s="1" t="s">
        <v>245</v>
      </c>
      <c r="R17" s="1" t="s">
        <v>71</v>
      </c>
      <c r="S17" s="1" t="s">
        <v>171</v>
      </c>
      <c r="T17" s="1" t="s">
        <v>172</v>
      </c>
    </row>
    <row r="18" s="1" customFormat="1" spans="1:20">
      <c r="A18" s="1" t="s">
        <v>246</v>
      </c>
      <c r="B18" s="1" t="s">
        <v>78</v>
      </c>
      <c r="C18" s="1" t="s">
        <v>247</v>
      </c>
      <c r="D18" s="1" t="s">
        <v>248</v>
      </c>
      <c r="E18" s="1" t="s">
        <v>249</v>
      </c>
      <c r="F18" s="1" t="s">
        <v>78</v>
      </c>
      <c r="G18" s="1" t="s">
        <v>177</v>
      </c>
      <c r="H18" s="1" t="s">
        <v>164</v>
      </c>
      <c r="I18" s="1" t="s">
        <v>250</v>
      </c>
      <c r="J18" s="1" t="s">
        <v>166</v>
      </c>
      <c r="K18" s="1" t="s">
        <v>250</v>
      </c>
      <c r="L18" s="1" t="s">
        <v>250</v>
      </c>
      <c r="M18" s="1" t="s">
        <v>167</v>
      </c>
      <c r="N18" s="1" t="s">
        <v>167</v>
      </c>
      <c r="O18" s="1" t="s">
        <v>168</v>
      </c>
      <c r="P18" s="1" t="s">
        <v>169</v>
      </c>
      <c r="Q18" s="1" t="s">
        <v>251</v>
      </c>
      <c r="R18" s="1" t="s">
        <v>71</v>
      </c>
      <c r="S18" s="1" t="s">
        <v>171</v>
      </c>
      <c r="T18" s="1" t="s">
        <v>172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2022-02-21T08:20:01Z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E9394AFBE5A24EE3B75A4187E66540C9</vt:lpwstr>
  </property>
</Properties>
</file>