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对账!$1:$75</definedName>
  </definedNames>
  <calcPr calcId="144525"/>
</workbook>
</file>

<file path=xl/sharedStrings.xml><?xml version="1.0" encoding="utf-8"?>
<sst xmlns="http://schemas.openxmlformats.org/spreadsheetml/2006/main" count="2182" uniqueCount="583">
  <si>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</si>
  <si>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</si>
  <si>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</si>
  <si>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</si>
  <si>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</si>
  <si>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</si>
  <si>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</si>
  <si>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</si>
  <si>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</si>
  <si>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</si>
  <si>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</si>
  <si>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</si>
  <si>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</si>
  <si>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</si>
  <si>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</si>
  <si>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</si>
  <si>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</si>
  <si>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</si>
  <si>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</si>
  <si>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</si>
  <si>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</si>
  <si>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</si>
  <si>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</si>
  <si>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</si>
  <si>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</si>
  <si>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17169959043	</t>
  </si>
  <si>
    <t>Ctrip</t>
  </si>
  <si>
    <t>正常</t>
  </si>
  <si>
    <t>[香港]荃湾西如心酒店(Nina Hotel Tsuen Wan West)(1701575)</t>
  </si>
  <si>
    <t>高座高级客房&lt;双人入住&gt;&lt;内宾&gt;&lt;预付&gt;&lt;无早&gt;</t>
  </si>
  <si>
    <t>CNY</t>
  </si>
  <si>
    <t>JIANG/YUEPING,JIANG/XINFENG</t>
  </si>
  <si>
    <t>CA363220219CNY</t>
  </si>
  <si>
    <t>未提现</t>
  </si>
  <si>
    <t>携程开票</t>
  </si>
  <si>
    <t xml:space="preserve">	</t>
  </si>
  <si>
    <t xml:space="preserve">17211024964	</t>
  </si>
  <si>
    <t>[连山]连山江景酒店(83922563)</t>
  </si>
  <si>
    <t>大床房&lt;双早&gt;</t>
  </si>
  <si>
    <t>马云辉</t>
  </si>
  <si>
    <t xml:space="preserve">2404626	</t>
  </si>
  <si>
    <t xml:space="preserve">17236085181	</t>
  </si>
  <si>
    <t>[广州]广州南沙大酒店(9824699)</t>
  </si>
  <si>
    <t>豪华海景大床房&lt;早+晚餐&gt;</t>
  </si>
  <si>
    <t>张凯,汪翔宇</t>
  </si>
  <si>
    <t xml:space="preserve">2409260	</t>
  </si>
  <si>
    <t xml:space="preserve">930368	</t>
  </si>
  <si>
    <t xml:space="preserve">17242605266	</t>
  </si>
  <si>
    <t>[广州]广州石奥客栈(81450490)</t>
  </si>
  <si>
    <t>豪华海景套房&lt;双人入住&gt;&lt;双早&gt;</t>
  </si>
  <si>
    <t>吴伟坚</t>
  </si>
  <si>
    <t xml:space="preserve">2409721	</t>
  </si>
  <si>
    <t xml:space="preserve">2201270005	</t>
  </si>
  <si>
    <t xml:space="preserve">17242860075	</t>
  </si>
  <si>
    <t>[苏州]苏州也度假·竹邻居客栈(84968148)</t>
  </si>
  <si>
    <t>家庭房&lt;双早&gt;</t>
  </si>
  <si>
    <t>郑千丽</t>
  </si>
  <si>
    <t>退单</t>
  </si>
  <si>
    <t xml:space="preserve">17243660749	</t>
  </si>
  <si>
    <t>[英德]英德石头酒店(78167352)</t>
  </si>
  <si>
    <t>独栋私家泡池双床房&lt;双人入住&gt;&lt;双早&gt;</t>
  </si>
  <si>
    <t>陈韵,林孝诚</t>
  </si>
  <si>
    <t xml:space="preserve">2409850	</t>
  </si>
  <si>
    <t xml:space="preserve">17255492151	</t>
  </si>
  <si>
    <t>邬结莹</t>
  </si>
  <si>
    <t xml:space="preserve">2410526	</t>
  </si>
  <si>
    <t xml:space="preserve">17255558871	</t>
  </si>
  <si>
    <t>独栋私家泡池大床房&lt;双人入住&gt;&lt;双早&gt;</t>
  </si>
  <si>
    <t>陆汝芳</t>
  </si>
  <si>
    <t xml:space="preserve">2410536	</t>
  </si>
  <si>
    <t xml:space="preserve">17256367986	</t>
  </si>
  <si>
    <t>[龙门]龙门自然谷温泉度假酒店(84059659)</t>
  </si>
  <si>
    <t>园景•私密温泉大床房&lt;双早&gt;</t>
  </si>
  <si>
    <t>黄金玲</t>
  </si>
  <si>
    <t xml:space="preserve">2410638	</t>
  </si>
  <si>
    <t xml:space="preserve">17262095547	</t>
  </si>
  <si>
    <t>[上海]上海华凯华美达广场酒店(9868027)</t>
  </si>
  <si>
    <t>行政商务套间&lt;双人入住&gt;&lt;内宾&gt;&lt;预付&gt;&lt;双早&gt;</t>
  </si>
  <si>
    <t>叶景阳</t>
  </si>
  <si>
    <t xml:space="preserve">2411135	</t>
  </si>
  <si>
    <t xml:space="preserve">2201310003	</t>
  </si>
  <si>
    <t xml:space="preserve">17262444788	</t>
  </si>
  <si>
    <t>[梅州]梅州客天下艺术家园酒店(83268462)</t>
  </si>
  <si>
    <t>客家民俗双床房&lt;双床&gt;&lt;超值特惠&gt;&lt;双人入住&gt;&lt;日历房套餐高价值&gt;&lt;双早&gt;&lt;新酒店礼盒&gt;</t>
  </si>
  <si>
    <t>陈彦豪</t>
  </si>
  <si>
    <t xml:space="preserve">2411202	</t>
  </si>
  <si>
    <t xml:space="preserve">683550	</t>
  </si>
  <si>
    <t xml:space="preserve">17262978706	</t>
  </si>
  <si>
    <t>[和平]和平热龙温泉度假村(78217595)</t>
  </si>
  <si>
    <t>标准双人房&lt;特别促销&gt;&lt;双人入住&gt;&lt;双早&gt;</t>
  </si>
  <si>
    <t>王小航</t>
  </si>
  <si>
    <t xml:space="preserve">2411324	</t>
  </si>
  <si>
    <t xml:space="preserve">17262986960	</t>
  </si>
  <si>
    <t>章驰</t>
  </si>
  <si>
    <t xml:space="preserve">2411326	</t>
  </si>
  <si>
    <t xml:space="preserve">17263135338	</t>
  </si>
  <si>
    <t>周朗</t>
  </si>
  <si>
    <t xml:space="preserve">2411346	</t>
  </si>
  <si>
    <t xml:space="preserve">683569	</t>
  </si>
  <si>
    <t xml:space="preserve">17263314855	</t>
  </si>
  <si>
    <t>客家民俗大床房&lt;大床&gt;&lt;超值特惠&gt;&lt;双人入住&gt;&lt;日历房套餐高价值&gt;&lt;双早&gt;&lt;新酒店礼盒&gt;</t>
  </si>
  <si>
    <t>吴倩华</t>
  </si>
  <si>
    <t xml:space="preserve">2411394	</t>
  </si>
  <si>
    <t xml:space="preserve">683583	</t>
  </si>
  <si>
    <t>取消</t>
  </si>
  <si>
    <t xml:space="preserve">17265659264	</t>
  </si>
  <si>
    <t>[贵阳]贵阳溪山里酒店(77243456)</t>
  </si>
  <si>
    <t>高级大床房&lt;双人入住&gt;&lt;中宾&gt;&lt;无早&gt;</t>
  </si>
  <si>
    <t>杨懿龙</t>
  </si>
  <si>
    <t xml:space="preserve">177306	</t>
  </si>
  <si>
    <t xml:space="preserve">17272014190	</t>
  </si>
  <si>
    <t>赵辉</t>
  </si>
  <si>
    <t xml:space="preserve">177336	</t>
  </si>
  <si>
    <t xml:space="preserve">17272642666	</t>
  </si>
  <si>
    <t>[丽江]丽江国际大酒店(85583812)</t>
  </si>
  <si>
    <t>城景双床房&lt;双人入住&gt;&lt;双早&gt;</t>
  </si>
  <si>
    <t>高巍</t>
  </si>
  <si>
    <t xml:space="preserve">2412329	</t>
  </si>
  <si>
    <t xml:space="preserve">000401	</t>
  </si>
  <si>
    <t xml:space="preserve">17272807789	</t>
  </si>
  <si>
    <t>[英德]英德徐家庄旅游度假村(78174801)</t>
  </si>
  <si>
    <t>锦绣居三房一厅家庭木屋泡池套房&lt;六人入住&gt;&lt;早餐&gt;</t>
  </si>
  <si>
    <t>段勇</t>
  </si>
  <si>
    <t xml:space="preserve">2412348	</t>
  </si>
  <si>
    <t xml:space="preserve">22024348	</t>
  </si>
  <si>
    <t xml:space="preserve">17277166644	</t>
  </si>
  <si>
    <t>[广州]广州珠江新城希尔顿欢朋酒店(10145517)</t>
  </si>
  <si>
    <t>高级双床房&lt;双人入住&gt;&lt;内宾&gt;&lt;预付&gt;&lt;无早&gt;</t>
  </si>
  <si>
    <t>甘兴明</t>
  </si>
  <si>
    <t xml:space="preserve">2412483	</t>
  </si>
  <si>
    <t xml:space="preserve">17277180593	</t>
  </si>
  <si>
    <t>马伟</t>
  </si>
  <si>
    <t xml:space="preserve">17277739636	</t>
  </si>
  <si>
    <t>[上海]锦江之星品尚(上海南京路步行街店)(22938986)</t>
  </si>
  <si>
    <t>商务房A&lt;双人入住&gt;&lt;内宾&gt;&lt;预付&gt;&lt;无早&gt;</t>
  </si>
  <si>
    <t>罗小飞</t>
  </si>
  <si>
    <t xml:space="preserve">2412521	</t>
  </si>
  <si>
    <t xml:space="preserve">104226399714	</t>
  </si>
  <si>
    <t xml:space="preserve">17277792278	</t>
  </si>
  <si>
    <t>[佛山]宜尚酒店(佛山西樵山景区樵岭广场店)(83135943)</t>
  </si>
  <si>
    <t>宜品双床房&lt;特惠&gt;&lt;无早&gt;</t>
  </si>
  <si>
    <t>赵秀梅</t>
  </si>
  <si>
    <t xml:space="preserve">17279107335	</t>
  </si>
  <si>
    <t>[杭州]丽呈布鲁克酒店(杭州西溪天堂)(82786302)</t>
  </si>
  <si>
    <t>精选大床房&lt;双人入住&gt;&lt;中宾&gt;&lt;无早&gt;</t>
  </si>
  <si>
    <t>马霞</t>
  </si>
  <si>
    <t xml:space="preserve">2412688	</t>
  </si>
  <si>
    <t xml:space="preserve">17123407165	</t>
  </si>
  <si>
    <t>[连山]清远金子山森林雪谷壮瑶度假村(82520535)</t>
  </si>
  <si>
    <t>一房一厅&lt;日历房套餐高价值&gt;&lt;晚餐&gt;&lt;新酒店礼盒&gt;</t>
  </si>
  <si>
    <t>李建文</t>
  </si>
  <si>
    <t>CA363220220CNY</t>
  </si>
  <si>
    <t xml:space="preserve">2374417	</t>
  </si>
  <si>
    <t xml:space="preserve">17217570541	</t>
  </si>
  <si>
    <t>冯燕萍</t>
  </si>
  <si>
    <t xml:space="preserve">2406423	</t>
  </si>
  <si>
    <t xml:space="preserve">acknowledge	</t>
  </si>
  <si>
    <t xml:space="preserve">17220667330	</t>
  </si>
  <si>
    <t>庞国辉</t>
  </si>
  <si>
    <t xml:space="preserve">2407255	</t>
  </si>
  <si>
    <t xml:space="preserve">17220672205	</t>
  </si>
  <si>
    <t>曾敏红</t>
  </si>
  <si>
    <t xml:space="preserve">2407263	</t>
  </si>
  <si>
    <t xml:space="preserve">17228094622	</t>
  </si>
  <si>
    <t>清远金子山森林雪谷木屋&lt;日历房套餐高价值&gt;&lt;早+晚餐&gt;&lt;新酒店礼盒&gt;</t>
  </si>
  <si>
    <t>黄建斌</t>
  </si>
  <si>
    <t xml:space="preserve">2408433	</t>
  </si>
  <si>
    <t xml:space="preserve">17228490841	</t>
  </si>
  <si>
    <t>[张家界]张家界京武铂尔曼酒店(80816173)</t>
  </si>
  <si>
    <t>高级大床房(至少连住2晚及以上)&lt;双人入住&gt;&lt;双早&gt;&lt;铂金会员&gt;</t>
  </si>
  <si>
    <t>TONG/YIHAO,Gubina/Irina</t>
  </si>
  <si>
    <t xml:space="preserve">2408488	</t>
  </si>
  <si>
    <t xml:space="preserve">17232433429	</t>
  </si>
  <si>
    <t>[惠东]惠东双月湾海龟湾营地酒店(83646342)</t>
  </si>
  <si>
    <t>庭院观景双床房&lt;特惠专享&gt;&lt;双人入住&gt;&lt;双早&gt;</t>
  </si>
  <si>
    <t>朱噜琦</t>
  </si>
  <si>
    <t xml:space="preserve">17235257510	</t>
  </si>
  <si>
    <t>德田贤</t>
  </si>
  <si>
    <t xml:space="preserve">2409086	</t>
  </si>
  <si>
    <t xml:space="preserve">17244333827	</t>
  </si>
  <si>
    <t>毕洁玲</t>
  </si>
  <si>
    <t xml:space="preserve">17249551459	</t>
  </si>
  <si>
    <t>霍永杰,霍志和</t>
  </si>
  <si>
    <t xml:space="preserve">2410117	</t>
  </si>
  <si>
    <t xml:space="preserve">17249687082	</t>
  </si>
  <si>
    <t>林风眠艺术主题大床房&lt;大床&gt;&lt;超值特惠&gt;&lt;双人入住&gt;&lt;日历房套餐高价值&gt;&lt;双早&gt;&lt;新酒店礼盒&gt;</t>
  </si>
  <si>
    <t>陈凤诗</t>
  </si>
  <si>
    <t xml:space="preserve">2410134	</t>
  </si>
  <si>
    <t xml:space="preserve">683444	</t>
  </si>
  <si>
    <t xml:space="preserve">17249673798	</t>
  </si>
  <si>
    <t>霍永军</t>
  </si>
  <si>
    <t xml:space="preserve">2410130	</t>
  </si>
  <si>
    <t xml:space="preserve">17250030503	</t>
  </si>
  <si>
    <t>宜馨大床房&lt;双人入住&gt;&lt;无早&gt;</t>
  </si>
  <si>
    <t>方耀畅</t>
  </si>
  <si>
    <t xml:space="preserve">2410178	</t>
  </si>
  <si>
    <t xml:space="preserve">17257340970	</t>
  </si>
  <si>
    <t>林风眠艺术主题双床房&lt;双床&gt;&lt;超值特惠&gt;&lt;双人入住&gt;&lt;日历房套餐高价值&gt;&lt;双早&gt;&lt;新酒店礼盒&gt;</t>
  </si>
  <si>
    <t>罗雪玲</t>
  </si>
  <si>
    <t xml:space="preserve">2410760	</t>
  </si>
  <si>
    <t xml:space="preserve">683447	</t>
  </si>
  <si>
    <t xml:space="preserve">17258125958	</t>
  </si>
  <si>
    <t>观景•豪华温泉大床套房&lt;双早&gt;</t>
  </si>
  <si>
    <t>范伟文</t>
  </si>
  <si>
    <t xml:space="preserve">2410904	</t>
  </si>
  <si>
    <t xml:space="preserve">17258727325	</t>
  </si>
  <si>
    <t>标准间&lt;双早&gt;</t>
  </si>
  <si>
    <t>叶淑霞,叶淑燕,苏海东</t>
  </si>
  <si>
    <t xml:space="preserve">2411014	</t>
  </si>
  <si>
    <t xml:space="preserve">17262167188	</t>
  </si>
  <si>
    <t>[无锡]无锡融创施柏阁酒店(67322879)</t>
  </si>
  <si>
    <t>豪华湖景大床房A&lt;双人入住&gt;&lt;内宾&gt;&lt;预付&gt;&lt;双早&gt;</t>
  </si>
  <si>
    <t>孙军,蔡云波,戴小虎</t>
  </si>
  <si>
    <t xml:space="preserve">2411144	</t>
  </si>
  <si>
    <t xml:space="preserve">p005994	</t>
  </si>
  <si>
    <t xml:space="preserve">17262805148	</t>
  </si>
  <si>
    <t>蒲达升,蒲文基,蒲文钟,苏丽红</t>
  </si>
  <si>
    <t xml:space="preserve">2411283	</t>
  </si>
  <si>
    <t xml:space="preserve">17262809234	</t>
  </si>
  <si>
    <t>胡雅静</t>
  </si>
  <si>
    <t xml:space="preserve">17269476970	</t>
  </si>
  <si>
    <t>[琼海]琼海官塘假日度假酒店(67321779)</t>
  </si>
  <si>
    <t>豪华湖景大床房&lt;双人入住&gt;&lt;内宾&gt;&lt;预付&gt;&lt;无早&gt;</t>
  </si>
  <si>
    <t>庄恢华</t>
  </si>
  <si>
    <t xml:space="preserve">2411894	</t>
  </si>
  <si>
    <t xml:space="preserve">reconfirmed by MS WAN	</t>
  </si>
  <si>
    <t xml:space="preserve">17269597801	</t>
  </si>
  <si>
    <t>卢传喜</t>
  </si>
  <si>
    <t xml:space="preserve">2411906	</t>
  </si>
  <si>
    <t xml:space="preserve">17270277424	</t>
  </si>
  <si>
    <t>[常州]常州奥阳华美达大酒店(69290486)</t>
  </si>
  <si>
    <t>高级双人间&lt;双人入住&gt;&lt;内宾&gt;&lt;预付&gt;&lt;双早&gt;</t>
  </si>
  <si>
    <t>王弘,李婷</t>
  </si>
  <si>
    <t xml:space="preserve">17278901410	</t>
  </si>
  <si>
    <t>[玉山]三清山梯云岭宾馆(83235889)</t>
  </si>
  <si>
    <t>双标间&lt;双人入住&gt;&lt;无早&gt;</t>
  </si>
  <si>
    <t>胡捷</t>
  </si>
  <si>
    <t xml:space="preserve">2412654	</t>
  </si>
  <si>
    <t xml:space="preserve">17279999600	</t>
  </si>
  <si>
    <t>[上海]上海静安昆仑大酒店(22941488)</t>
  </si>
  <si>
    <t>高级豪华全景房&lt;双人入住&gt;&lt;内宾&gt;&lt;预付&gt;&lt;双早&gt;</t>
  </si>
  <si>
    <t>王星耀</t>
  </si>
  <si>
    <t xml:space="preserve">2412803	</t>
  </si>
  <si>
    <t xml:space="preserve">104227506654	</t>
  </si>
  <si>
    <t xml:space="preserve">17280214592	</t>
  </si>
  <si>
    <t>豪华湖景双床房&lt;双人入住&gt;&lt;内宾&gt;&lt;预付&gt;&lt;双早&gt;</t>
  </si>
  <si>
    <t>张可乐,栗菲</t>
  </si>
  <si>
    <t xml:space="preserve">2412829	</t>
  </si>
  <si>
    <t xml:space="preserve">Acknowledged	</t>
  </si>
  <si>
    <t xml:space="preserve">17281056668	</t>
  </si>
  <si>
    <t>一房木屋别墅&lt;限量特价&gt;&lt;双人入住&gt;&lt;双早&gt;</t>
  </si>
  <si>
    <t>黎志锋</t>
  </si>
  <si>
    <t xml:space="preserve">2412904	</t>
  </si>
  <si>
    <t xml:space="preserve">17281809618	</t>
  </si>
  <si>
    <t>高级双床房&lt;双人入住&gt;&lt;中宾&gt;&lt;无早&gt;</t>
  </si>
  <si>
    <t>蒲天添</t>
  </si>
  <si>
    <t xml:space="preserve">177358	</t>
  </si>
  <si>
    <t xml:space="preserve">17285760574	</t>
  </si>
  <si>
    <t>庞智文,庞高健</t>
  </si>
  <si>
    <t xml:space="preserve">16851275526	</t>
  </si>
  <si>
    <t>[德钦]德钦奔子栏丽世酒店(79656169)</t>
  </si>
  <si>
    <t>尊尚双床房&lt;双人入住&gt;&lt;限量抢购&gt;&lt;双早&gt;&lt;铂金会员&gt;&lt;交叉用户机票，高铁，汽车，船票，用车&gt;</t>
  </si>
  <si>
    <t>李华,刘笑羽,刘和贤,李夏亭</t>
  </si>
  <si>
    <t>CA363220221CNY</t>
  </si>
  <si>
    <t xml:space="preserve">2309777	</t>
  </si>
  <si>
    <t xml:space="preserve">2111240002	</t>
  </si>
  <si>
    <t xml:space="preserve">17086351607	</t>
  </si>
  <si>
    <t>[英德]英德英西汤泉度假村(83327819)</t>
  </si>
  <si>
    <t>英西汤泉双床房&lt;日历房套餐高价值&gt;&lt;双早&gt;&lt;新酒店礼盒&gt;</t>
  </si>
  <si>
    <t>何冠业,郭润芳,黄志钊,黄楚君,何韵诗</t>
  </si>
  <si>
    <t xml:space="preserve">17225862910	</t>
  </si>
  <si>
    <t>HE/Shangran</t>
  </si>
  <si>
    <t xml:space="preserve">2407698	</t>
  </si>
  <si>
    <t>补单</t>
  </si>
  <si>
    <t>[德钦]德钦奔子栏丽世酒店(662841)</t>
  </si>
  <si>
    <t xml:space="preserve">17251168423	</t>
  </si>
  <si>
    <t>迷人日出亲子套房&lt;特惠专享&gt;&lt;双人入住&gt;&lt;双早&gt;</t>
  </si>
  <si>
    <t>崔昊之</t>
  </si>
  <si>
    <t xml:space="preserve">2410307	</t>
  </si>
  <si>
    <t xml:space="preserve">17255028632	</t>
  </si>
  <si>
    <t>冯凤葵</t>
  </si>
  <si>
    <t xml:space="preserve">2410484	</t>
  </si>
  <si>
    <t xml:space="preserve">17256313614	</t>
  </si>
  <si>
    <t>张洪</t>
  </si>
  <si>
    <t xml:space="preserve">2410633	</t>
  </si>
  <si>
    <t xml:space="preserve">17257846887	</t>
  </si>
  <si>
    <t>观景•豪华温泉双床套房&lt;双早&gt;</t>
  </si>
  <si>
    <t>刘渠枝</t>
  </si>
  <si>
    <t xml:space="preserve">17258102934	</t>
  </si>
  <si>
    <t>张秋萍</t>
  </si>
  <si>
    <t xml:space="preserve">2410902	</t>
  </si>
  <si>
    <t xml:space="preserve">005975	</t>
  </si>
  <si>
    <t xml:space="preserve">17258517559	</t>
  </si>
  <si>
    <t>杨舜汉</t>
  </si>
  <si>
    <t xml:space="preserve">2410968	</t>
  </si>
  <si>
    <t xml:space="preserve">683527	</t>
  </si>
  <si>
    <t xml:space="preserve">17262853281	</t>
  </si>
  <si>
    <t>郭倩婷,郭梓谦</t>
  </si>
  <si>
    <t xml:space="preserve">2411296	</t>
  </si>
  <si>
    <t xml:space="preserve">17280950413	</t>
  </si>
  <si>
    <t>阮志雯</t>
  </si>
  <si>
    <t xml:space="preserve">177356	</t>
  </si>
  <si>
    <t xml:space="preserve">17285220430	</t>
  </si>
  <si>
    <t>莫锦通</t>
  </si>
  <si>
    <t xml:space="preserve">2412991	</t>
  </si>
  <si>
    <t xml:space="preserve">17288393389	</t>
  </si>
  <si>
    <t>[苏州]沛喜酒店(苏州观前店)(68396307)</t>
  </si>
  <si>
    <t>标准大床房&lt;双人入住&gt;&lt;内宾&gt;&lt;预付&gt;&lt;无早&gt;</t>
  </si>
  <si>
    <t>王国平</t>
  </si>
  <si>
    <t xml:space="preserve">2413297	</t>
  </si>
  <si>
    <t xml:space="preserve">17288476725	</t>
  </si>
  <si>
    <t>[三亚]三亚胜意大酒店(70435229)</t>
  </si>
  <si>
    <t>城市景观大床房&lt;双人入住&gt;&lt;内宾&gt;&lt;预付&gt;&lt;双早&gt;</t>
  </si>
  <si>
    <t>李长洪</t>
  </si>
  <si>
    <t xml:space="preserve">2413310	</t>
  </si>
  <si>
    <t xml:space="preserve">17288691657	</t>
  </si>
  <si>
    <t>宜品大床房&lt;特惠&gt;&lt;无早&gt;</t>
  </si>
  <si>
    <t>董燕兵</t>
  </si>
  <si>
    <t xml:space="preserve">17289280479	</t>
  </si>
  <si>
    <t>[成都]成都温江温泉智选假日酒店(67322993)</t>
  </si>
  <si>
    <t>高级双床房&lt;双人入住&gt;&lt;内宾&gt;&lt;预付&gt;&lt;双早&gt;</t>
  </si>
  <si>
    <t>李维</t>
  </si>
  <si>
    <t xml:space="preserve">2413410	</t>
  </si>
  <si>
    <t xml:space="preserve">17289578655	</t>
  </si>
  <si>
    <t>[汕头]麗枫酒店(汕头海滨路观海长廊店)(68299987)</t>
  </si>
  <si>
    <t>豪华大床房&lt;双人入住&gt;&lt;内宾&gt;&lt;预付&gt;&lt;无早&gt;</t>
  </si>
  <si>
    <t>马鹏华</t>
  </si>
  <si>
    <t xml:space="preserve">2413450	</t>
  </si>
  <si>
    <t xml:space="preserve">17289722049	</t>
  </si>
  <si>
    <t>杜强</t>
  </si>
  <si>
    <t xml:space="preserve">177364	</t>
  </si>
  <si>
    <t xml:space="preserve">17289867156	</t>
  </si>
  <si>
    <t>[临沂]临沂滨河智选假日酒店(67322969)</t>
  </si>
  <si>
    <t>标准大床房&lt;双人入住&gt;&lt;内宾&gt;&lt;预付&gt;&lt;双早&gt;</t>
  </si>
  <si>
    <t>韩宗升</t>
  </si>
  <si>
    <t xml:space="preserve">17293970025	</t>
  </si>
  <si>
    <t>高级精致房&lt;双人入住&gt;&lt;中宾&gt;&lt;无早&gt;</t>
  </si>
  <si>
    <t>刘舒慧</t>
  </si>
  <si>
    <t xml:space="preserve">177368	</t>
  </si>
  <si>
    <t>，</t>
  </si>
  <si>
    <t>202202020847490020</t>
  </si>
  <si>
    <t>202202022331220022</t>
  </si>
  <si>
    <t>202202041910440021</t>
  </si>
  <si>
    <t>202202041604430025</t>
  </si>
  <si>
    <t>202202052133000021</t>
  </si>
  <si>
    <t>202202052224470021</t>
  </si>
  <si>
    <t>A220221100828481</t>
  </si>
  <si>
    <t>A220221100925481</t>
  </si>
  <si>
    <t>房集：i220221100744 2701.8元</t>
  </si>
  <si>
    <t>CNY / HKD 当前参考汇率: 1.233016261</t>
  </si>
  <si>
    <t>总计： 55803.92 CNY/
68807.14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</si>
  <si>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</si>
  <si>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</si>
  <si>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</si>
  <si>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</si>
  <si>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</si>
  <si>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</si>
  <si>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</si>
  <si>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</si>
  <si>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</si>
  <si>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</si>
  <si>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</si>
  <si>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</si>
  <si>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</si>
  <si>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</si>
  <si>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</si>
  <si>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</si>
  <si>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</si>
  <si>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2021-11-24</t>
  </si>
  <si>
    <t>2309777</t>
  </si>
  <si>
    <t>茶马道奔子栏丽世酒店</t>
  </si>
  <si>
    <t>2022-02-05</t>
  </si>
  <si>
    <t>2022-02-06</t>
  </si>
  <si>
    <t>退房日周结</t>
  </si>
  <si>
    <t>6040.00</t>
  </si>
  <si>
    <t>RMB</t>
  </si>
  <si>
    <t>0.00</t>
  </si>
  <si>
    <t>-6040</t>
  </si>
  <si>
    <t>携程国内直连(DD)</t>
  </si>
  <si>
    <t>2021-11-24 09:13:37</t>
  </si>
  <si>
    <t>否</t>
  </si>
  <si>
    <t>汇智国际旅游发展有限公司</t>
  </si>
  <si>
    <t>直采</t>
  </si>
  <si>
    <t>2022-01-05</t>
  </si>
  <si>
    <t>2374417</t>
  </si>
  <si>
    <t>清远金子山森林雪谷壮瑶度假村</t>
  </si>
  <si>
    <t>2022-02-04</t>
  </si>
  <si>
    <t>744.00</t>
  </si>
  <si>
    <t>0</t>
  </si>
  <si>
    <t>2022-01-05 20:22:55</t>
  </si>
  <si>
    <t>2022-01-13</t>
  </si>
  <si>
    <t>2388045</t>
  </si>
  <si>
    <t>荃湾西如心酒店</t>
  </si>
  <si>
    <t>JIANG YUEPING,JIANG XINFENG</t>
  </si>
  <si>
    <t>2022-01-23</t>
  </si>
  <si>
    <t>6500.00</t>
  </si>
  <si>
    <t>2022-01-13 14:05:11</t>
  </si>
  <si>
    <t>直连</t>
  </si>
  <si>
    <t>2022-01-21</t>
  </si>
  <si>
    <t>2404626</t>
  </si>
  <si>
    <t>连山江景酒店</t>
  </si>
  <si>
    <t>2022-02-03</t>
  </si>
  <si>
    <t>228.00</t>
  </si>
  <si>
    <t>2022-01-21 16:27:49</t>
  </si>
  <si>
    <t>2022-01-22</t>
  </si>
  <si>
    <t>2406423</t>
  </si>
  <si>
    <t>英德英石园石头酒店</t>
  </si>
  <si>
    <t>770.00</t>
  </si>
  <si>
    <t>2022-01-22 18:04:58</t>
  </si>
  <si>
    <t>2407255</t>
  </si>
  <si>
    <t>729.00</t>
  </si>
  <si>
    <t>2022-01-23 16:49:46</t>
  </si>
  <si>
    <t>2407263</t>
  </si>
  <si>
    <t>2022-01-23 16:49:52</t>
  </si>
  <si>
    <t>2022-01-24</t>
  </si>
  <si>
    <t>2407698</t>
  </si>
  <si>
    <t>HE Shangran</t>
  </si>
  <si>
    <t>2022-01-27</t>
  </si>
  <si>
    <t>5714.00</t>
  </si>
  <si>
    <t>2022-01-24 11:57:49</t>
  </si>
  <si>
    <t>2408433</t>
  </si>
  <si>
    <t>619.00</t>
  </si>
  <si>
    <t>2022-01-24 23:14:23</t>
  </si>
  <si>
    <t>2022-01-25</t>
  </si>
  <si>
    <t>2408488</t>
  </si>
  <si>
    <t>张家界京武铂尔曼酒店</t>
  </si>
  <si>
    <t>TONG YIHAO,Gubina Irina</t>
  </si>
  <si>
    <t>2022-02-01</t>
  </si>
  <si>
    <t>1718.00</t>
  </si>
  <si>
    <t>-1718</t>
  </si>
  <si>
    <t>2022-01-25 09:04:14</t>
  </si>
  <si>
    <t>2408710</t>
  </si>
  <si>
    <t>双月湾海龟湾营地酒店</t>
  </si>
  <si>
    <t>428.00</t>
  </si>
  <si>
    <t>-428</t>
  </si>
  <si>
    <t>2022-01-25 14:17:16</t>
  </si>
  <si>
    <t>2409086</t>
  </si>
  <si>
    <t>苏州也度假·竹邻居客栈</t>
  </si>
  <si>
    <t>553.00</t>
  </si>
  <si>
    <t>2022-01-26 11:19:15</t>
  </si>
  <si>
    <t>2022-01-26</t>
  </si>
  <si>
    <t>2409260</t>
  </si>
  <si>
    <t>广州南沙大酒店</t>
  </si>
  <si>
    <t>3076.00</t>
  </si>
  <si>
    <t>2022-01-26 11:18:42</t>
  </si>
  <si>
    <t>2409721</t>
  </si>
  <si>
    <t>广州石奥客栈</t>
  </si>
  <si>
    <t>1560.00</t>
  </si>
  <si>
    <t>2022-01-27 11:20:57</t>
  </si>
  <si>
    <t>2409751</t>
  </si>
  <si>
    <t>653.00</t>
  </si>
  <si>
    <t>97.95</t>
  </si>
  <si>
    <t>-555</t>
  </si>
  <si>
    <t>2022-01-27 12:53:07</t>
  </si>
  <si>
    <t>2409850</t>
  </si>
  <si>
    <t>1562.00</t>
  </si>
  <si>
    <t>2022-01-27 17:25:34</t>
  </si>
  <si>
    <t>2409929</t>
  </si>
  <si>
    <t>龙门自然谷温泉度假酒店</t>
  </si>
  <si>
    <t>1500.00</t>
  </si>
  <si>
    <t>450.00</t>
  </si>
  <si>
    <t>-1050</t>
  </si>
  <si>
    <t>2022-01-27 20:57:11</t>
  </si>
  <si>
    <t>2022-01-28</t>
  </si>
  <si>
    <t>2410117</t>
  </si>
  <si>
    <t>2022-01-28 12:59:13</t>
  </si>
  <si>
    <t>2410130</t>
  </si>
  <si>
    <t>781.00</t>
  </si>
  <si>
    <t>2022-01-28 12:59:03</t>
  </si>
  <si>
    <t>2410178</t>
  </si>
  <si>
    <t>宜尚酒店(佛山西樵山景区樵岭广场店)</t>
  </si>
  <si>
    <t>187.00</t>
  </si>
  <si>
    <t>2022-01-28 15:13:59</t>
  </si>
  <si>
    <t>2410307</t>
  </si>
  <si>
    <t>732.00</t>
  </si>
  <si>
    <t>-732</t>
  </si>
  <si>
    <t>2022-01-29 14:02:57</t>
  </si>
  <si>
    <t>2022-01-29</t>
  </si>
  <si>
    <t>2410484</t>
  </si>
  <si>
    <t>和平热龙温泉度假村</t>
  </si>
  <si>
    <t>1120.00</t>
  </si>
  <si>
    <t>2022-01-29 14:21:41</t>
  </si>
  <si>
    <t>2410526</t>
  </si>
  <si>
    <t>2022-01-29 16:43:31</t>
  </si>
  <si>
    <t>2410536</t>
  </si>
  <si>
    <t>2022-01-29 16:46:58</t>
  </si>
  <si>
    <t>2410633</t>
  </si>
  <si>
    <t>476.00</t>
  </si>
  <si>
    <t>2022-01-29 21:36:07</t>
  </si>
  <si>
    <t>2410638</t>
  </si>
  <si>
    <t>750.00</t>
  </si>
  <si>
    <t>2022-01-29 21:55:13</t>
  </si>
  <si>
    <t>2022-01-30</t>
  </si>
  <si>
    <t>2410851</t>
  </si>
  <si>
    <t>960.00</t>
  </si>
  <si>
    <t>2022-01-30 15:27:45</t>
  </si>
  <si>
    <t>2410902</t>
  </si>
  <si>
    <t>无锡融创万达嘉华酒店</t>
  </si>
  <si>
    <t>832.46</t>
  </si>
  <si>
    <t>2022-01-30 17:41:20</t>
  </si>
  <si>
    <t>2411014</t>
  </si>
  <si>
    <t>714.00</t>
  </si>
  <si>
    <t>2022-01-30 23:30:07</t>
  </si>
  <si>
    <t>2022-01-31</t>
  </si>
  <si>
    <t>2411135</t>
  </si>
  <si>
    <t>上海华凯华美达广场酒店</t>
  </si>
  <si>
    <t>2022-02-02</t>
  </si>
  <si>
    <t>1508.54</t>
  </si>
  <si>
    <t>2022-01-31 08:32:04</t>
  </si>
  <si>
    <t>2411144</t>
  </si>
  <si>
    <t>5923.11</t>
  </si>
  <si>
    <t>2022-01-31 09:30:36</t>
  </si>
  <si>
    <t>2411296</t>
  </si>
  <si>
    <t>-476</t>
  </si>
  <si>
    <t>2022-01-31 17:24:57</t>
  </si>
  <si>
    <t>2411894</t>
  </si>
  <si>
    <t>琼海官塘假日度假酒店</t>
  </si>
  <si>
    <t>1633.17</t>
  </si>
  <si>
    <t>2022-02-02 10:20:06</t>
  </si>
  <si>
    <t>2411906</t>
  </si>
  <si>
    <t>2022-02-02 10:46:13</t>
  </si>
  <si>
    <t>2411968</t>
  </si>
  <si>
    <t>常州奥阳华美达大酒</t>
  </si>
  <si>
    <t>821.62</t>
  </si>
  <si>
    <t>2022-02-02 13:50:41</t>
  </si>
  <si>
    <t>2412329</t>
  </si>
  <si>
    <t>君澜丽江国际大酒店</t>
  </si>
  <si>
    <t>353.00</t>
  </si>
  <si>
    <t>2022-02-03 09:13:49</t>
  </si>
  <si>
    <t>2412348</t>
  </si>
  <si>
    <t>英德徐家庄旅游度假村</t>
  </si>
  <si>
    <t>2320.00</t>
  </si>
  <si>
    <t>2022-02-03 10:33:14</t>
  </si>
  <si>
    <t>2412483</t>
  </si>
  <si>
    <t>广州珠江新城希尔顿欢朋酒店</t>
  </si>
  <si>
    <t>498.94</t>
  </si>
  <si>
    <t>2022-02-03 16:08:23</t>
  </si>
  <si>
    <t>2412484</t>
  </si>
  <si>
    <t>2022-02-03 16:10:00</t>
  </si>
  <si>
    <t>2412521</t>
  </si>
  <si>
    <t>锦江之星品尚(上海南京路步行街店)</t>
  </si>
  <si>
    <t>223.46</t>
  </si>
  <si>
    <t>2022-02-03 17:28:40</t>
  </si>
  <si>
    <t>2412523</t>
  </si>
  <si>
    <t>210.00</t>
  </si>
  <si>
    <t>2022-02-03 17:39:54</t>
  </si>
  <si>
    <t>2412654</t>
  </si>
  <si>
    <t>三清山梯云岭宾馆</t>
  </si>
  <si>
    <t>375.00</t>
  </si>
  <si>
    <t>2022-02-03 22:15:56</t>
  </si>
  <si>
    <t>2412688</t>
  </si>
  <si>
    <t>丽呈布鲁克酒店(杭州西溪天堂)</t>
  </si>
  <si>
    <t>204.00</t>
  </si>
  <si>
    <t>2022-02-03 23:12:09</t>
  </si>
  <si>
    <t>2412803</t>
  </si>
  <si>
    <t>上海静安昆仑大酒店</t>
  </si>
  <si>
    <t>774.29</t>
  </si>
  <si>
    <t>2022-02-04 10:45:13</t>
  </si>
  <si>
    <t>2412829</t>
  </si>
  <si>
    <t>1996.82</t>
  </si>
  <si>
    <t>2022-02-04 11:54:09</t>
  </si>
  <si>
    <t>2412991</t>
  </si>
  <si>
    <t>560.00</t>
  </si>
  <si>
    <t>2022-02-04 19:16:37</t>
  </si>
  <si>
    <t>2413297</t>
  </si>
  <si>
    <t>沛喜酒店(苏州观前店)</t>
  </si>
  <si>
    <t>199.76</t>
  </si>
  <si>
    <t>2022-02-05 14:41:59</t>
  </si>
  <si>
    <t>2413340</t>
  </si>
  <si>
    <t>205.00</t>
  </si>
  <si>
    <t>2022-02-05 16:28:54</t>
  </si>
  <si>
    <t>2413410</t>
  </si>
  <si>
    <t>成都温江温泉智选假日酒店</t>
  </si>
  <si>
    <t>348.45</t>
  </si>
  <si>
    <t>2022-02-05 18:28:15</t>
  </si>
  <si>
    <t>2413450</t>
  </si>
  <si>
    <t>麗枫酒店(汕头海滨路观海长廊店)</t>
  </si>
  <si>
    <t>305.02</t>
  </si>
  <si>
    <t>2022-02-05 19:38:08</t>
  </si>
  <si>
    <t>2413494</t>
  </si>
  <si>
    <t>临沂滨河智选假日酒店</t>
  </si>
  <si>
    <t>244.42</t>
  </si>
  <si>
    <t>2022-02-05 20:41:59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</si>
</sst>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8" borderId="5" applyNumberFormat="0" applyFon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6" fillId="16" borderId="4" applyNumberFormat="0" applyAlignment="0" applyProtection="0">
      <alignment vertical="center"/>
    </xf>
    <xf numFmtId="0" fontId="17" fillId="16" borderId="1" applyNumberFormat="0" applyAlignment="0" applyProtection="0">
      <alignment vertical="center"/>
    </xf>
    <xf numFmtId="0" fontId="19" fillId="20" borderId="6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7"/>
  <sheetViews>
    <sheetView topLeftCell="A59" workbookViewId="0">
      <selection activeCell="A59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44584</v>
      </c>
      <c r="G2" s="6">
        <v>44596</v>
      </c>
      <c r="H2" s="4">
        <v>1</v>
      </c>
      <c r="I2" s="4">
        <v>12</v>
      </c>
      <c r="J2" s="4">
        <v>12</v>
      </c>
      <c r="K2" s="4" t="s">
        <v>30</v>
      </c>
      <c r="L2" s="4">
        <v>6500</v>
      </c>
      <c r="M2" s="4">
        <v>6500</v>
      </c>
      <c r="N2" s="4" t="s">
        <v>31</v>
      </c>
      <c r="O2" s="4" t="s">
        <v>32</v>
      </c>
      <c r="P2" s="4" t="s">
        <v>33</v>
      </c>
      <c r="Q2" s="4">
        <v>0</v>
      </c>
      <c r="R2" s="7">
        <v>44574</v>
      </c>
      <c r="S2" s="6">
        <v>44611</v>
      </c>
      <c r="T2" s="4" t="s">
        <v>34</v>
      </c>
      <c r="U2" s="4">
        <v>6500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44595</v>
      </c>
      <c r="G3" s="6">
        <v>44596</v>
      </c>
      <c r="H3" s="4">
        <v>1</v>
      </c>
      <c r="I3" s="4">
        <v>1</v>
      </c>
      <c r="J3" s="4">
        <v>1</v>
      </c>
      <c r="K3" s="4" t="s">
        <v>30</v>
      </c>
      <c r="L3" s="4">
        <v>228</v>
      </c>
      <c r="M3" s="4">
        <v>228</v>
      </c>
      <c r="N3" s="4" t="s">
        <v>39</v>
      </c>
      <c r="O3" s="4" t="s">
        <v>32</v>
      </c>
      <c r="P3" s="4" t="s">
        <v>33</v>
      </c>
      <c r="Q3" s="4">
        <v>0</v>
      </c>
      <c r="R3" s="7">
        <v>44582</v>
      </c>
      <c r="S3" s="6">
        <v>44611</v>
      </c>
      <c r="T3" s="4" t="s">
        <v>34</v>
      </c>
      <c r="U3" s="4">
        <v>228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6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44595</v>
      </c>
      <c r="G4" s="6">
        <v>44596</v>
      </c>
      <c r="H4" s="4">
        <v>2</v>
      </c>
      <c r="I4" s="4">
        <v>1</v>
      </c>
      <c r="J4" s="4">
        <v>2</v>
      </c>
      <c r="K4" s="4" t="s">
        <v>30</v>
      </c>
      <c r="L4" s="4">
        <v>3076</v>
      </c>
      <c r="M4" s="4">
        <v>3076</v>
      </c>
      <c r="N4" s="4" t="s">
        <v>44</v>
      </c>
      <c r="O4" s="4" t="s">
        <v>32</v>
      </c>
      <c r="P4" s="4" t="s">
        <v>33</v>
      </c>
      <c r="Q4" s="4">
        <v>0</v>
      </c>
      <c r="R4" s="7">
        <v>44587</v>
      </c>
      <c r="S4" s="6">
        <v>44611</v>
      </c>
      <c r="T4" s="4" t="s">
        <v>34</v>
      </c>
      <c r="U4" s="4">
        <v>3076</v>
      </c>
      <c r="V4" s="4">
        <v>0</v>
      </c>
      <c r="W4" s="4">
        <v>0</v>
      </c>
      <c r="X4" s="4" t="s">
        <v>45</v>
      </c>
      <c r="Y4" s="4">
        <v>930367</v>
      </c>
      <c r="Z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44595</v>
      </c>
      <c r="G5" s="6">
        <v>44596</v>
      </c>
      <c r="H5" s="4">
        <v>1</v>
      </c>
      <c r="I5" s="4">
        <v>1</v>
      </c>
      <c r="J5" s="4">
        <v>1</v>
      </c>
      <c r="K5" s="4" t="s">
        <v>30</v>
      </c>
      <c r="L5" s="4">
        <v>1560</v>
      </c>
      <c r="M5" s="4">
        <v>1560</v>
      </c>
      <c r="N5" s="4" t="s">
        <v>50</v>
      </c>
      <c r="O5" s="4" t="s">
        <v>32</v>
      </c>
      <c r="P5" s="4" t="s">
        <v>33</v>
      </c>
      <c r="Q5" s="4">
        <v>0</v>
      </c>
      <c r="R5" s="7">
        <v>44588</v>
      </c>
      <c r="S5" s="6">
        <v>44611</v>
      </c>
      <c r="T5" s="4" t="s">
        <v>34</v>
      </c>
      <c r="U5" s="4">
        <v>1560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44595</v>
      </c>
      <c r="G6" s="6">
        <v>44596</v>
      </c>
      <c r="H6" s="4">
        <v>1</v>
      </c>
      <c r="I6" s="4">
        <v>1</v>
      </c>
      <c r="J6" s="4">
        <v>1</v>
      </c>
      <c r="K6" s="4" t="s">
        <v>30</v>
      </c>
      <c r="L6" s="4">
        <v>653</v>
      </c>
      <c r="M6" s="4">
        <v>653</v>
      </c>
      <c r="N6" s="4" t="s">
        <v>56</v>
      </c>
      <c r="O6" s="4" t="s">
        <v>32</v>
      </c>
      <c r="P6" s="4" t="s">
        <v>33</v>
      </c>
      <c r="Q6" s="4">
        <v>0</v>
      </c>
      <c r="R6" s="7">
        <v>44588</v>
      </c>
      <c r="S6" s="6">
        <v>44611</v>
      </c>
      <c r="T6" s="4" t="s">
        <v>34</v>
      </c>
      <c r="U6" s="4">
        <v>653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53</v>
      </c>
      <c r="B7" s="4" t="s">
        <v>26</v>
      </c>
      <c r="C7" s="4" t="s">
        <v>57</v>
      </c>
      <c r="D7" s="4" t="s">
        <v>54</v>
      </c>
      <c r="E7" s="4" t="s">
        <v>55</v>
      </c>
      <c r="F7" s="6">
        <v>44595</v>
      </c>
      <c r="G7" s="6">
        <v>44596</v>
      </c>
      <c r="H7" s="4">
        <v>1</v>
      </c>
      <c r="I7" s="4">
        <v>1</v>
      </c>
      <c r="J7" s="4">
        <v>1</v>
      </c>
      <c r="K7" s="4" t="s">
        <v>30</v>
      </c>
      <c r="L7" s="4">
        <v>-555.05</v>
      </c>
      <c r="M7" s="4">
        <v>-555.05</v>
      </c>
      <c r="N7" s="4" t="s">
        <v>56</v>
      </c>
      <c r="O7" s="4" t="s">
        <v>32</v>
      </c>
      <c r="P7" s="4" t="s">
        <v>33</v>
      </c>
      <c r="Q7" s="4">
        <v>0</v>
      </c>
      <c r="R7" s="7">
        <v>44588</v>
      </c>
      <c r="S7" s="6">
        <v>44611</v>
      </c>
      <c r="T7" s="4" t="s">
        <v>34</v>
      </c>
      <c r="U7" s="4">
        <v>-555.05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44595</v>
      </c>
      <c r="G8" s="6">
        <v>44596</v>
      </c>
      <c r="H8" s="4">
        <v>2</v>
      </c>
      <c r="I8" s="4">
        <v>1</v>
      </c>
      <c r="J8" s="4">
        <v>2</v>
      </c>
      <c r="K8" s="4" t="s">
        <v>30</v>
      </c>
      <c r="L8" s="4">
        <v>1562</v>
      </c>
      <c r="M8" s="4">
        <v>1562</v>
      </c>
      <c r="N8" s="4" t="s">
        <v>61</v>
      </c>
      <c r="O8" s="4" t="s">
        <v>32</v>
      </c>
      <c r="P8" s="4" t="s">
        <v>33</v>
      </c>
      <c r="Q8" s="4">
        <v>0</v>
      </c>
      <c r="R8" s="7">
        <v>44588</v>
      </c>
      <c r="S8" s="6">
        <v>44611</v>
      </c>
      <c r="T8" s="4" t="s">
        <v>34</v>
      </c>
      <c r="U8" s="4">
        <v>1562</v>
      </c>
      <c r="V8" s="4">
        <v>0</v>
      </c>
      <c r="W8" s="4">
        <v>0</v>
      </c>
      <c r="X8" s="4" t="s">
        <v>62</v>
      </c>
      <c r="Y8" s="4" t="s">
        <v>35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59</v>
      </c>
      <c r="E9" s="4" t="s">
        <v>60</v>
      </c>
      <c r="F9" s="6">
        <v>44595</v>
      </c>
      <c r="G9" s="6">
        <v>44596</v>
      </c>
      <c r="H9" s="4">
        <v>1</v>
      </c>
      <c r="I9" s="4">
        <v>1</v>
      </c>
      <c r="J9" s="4">
        <v>1</v>
      </c>
      <c r="K9" s="4" t="s">
        <v>30</v>
      </c>
      <c r="L9" s="4">
        <v>781</v>
      </c>
      <c r="M9" s="4">
        <v>781</v>
      </c>
      <c r="N9" s="4" t="s">
        <v>64</v>
      </c>
      <c r="O9" s="4" t="s">
        <v>32</v>
      </c>
      <c r="P9" s="4" t="s">
        <v>33</v>
      </c>
      <c r="Q9" s="4">
        <v>0</v>
      </c>
      <c r="R9" s="7">
        <v>44590</v>
      </c>
      <c r="S9" s="6">
        <v>44611</v>
      </c>
      <c r="T9" s="4" t="s">
        <v>34</v>
      </c>
      <c r="U9" s="4">
        <v>781</v>
      </c>
      <c r="V9" s="4">
        <v>0</v>
      </c>
      <c r="W9" s="4">
        <v>0</v>
      </c>
      <c r="X9" s="4" t="s">
        <v>65</v>
      </c>
      <c r="Y9" s="4" t="s">
        <v>35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59</v>
      </c>
      <c r="E10" s="4" t="s">
        <v>67</v>
      </c>
      <c r="F10" s="6">
        <v>44595</v>
      </c>
      <c r="G10" s="6">
        <v>44596</v>
      </c>
      <c r="H10" s="4">
        <v>1</v>
      </c>
      <c r="I10" s="4">
        <v>1</v>
      </c>
      <c r="J10" s="4">
        <v>1</v>
      </c>
      <c r="K10" s="4" t="s">
        <v>30</v>
      </c>
      <c r="L10" s="4">
        <v>770</v>
      </c>
      <c r="M10" s="4">
        <v>770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44590</v>
      </c>
      <c r="S10" s="6">
        <v>44611</v>
      </c>
      <c r="T10" s="4" t="s">
        <v>34</v>
      </c>
      <c r="U10" s="4">
        <v>770</v>
      </c>
      <c r="V10" s="4">
        <v>0</v>
      </c>
      <c r="W10" s="4">
        <v>0</v>
      </c>
      <c r="X10" s="4" t="s">
        <v>69</v>
      </c>
      <c r="Y10" s="4" t="s">
        <v>35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71</v>
      </c>
      <c r="E11" s="4" t="s">
        <v>72</v>
      </c>
      <c r="F11" s="6">
        <v>44595</v>
      </c>
      <c r="G11" s="6">
        <v>44596</v>
      </c>
      <c r="H11" s="4">
        <v>1</v>
      </c>
      <c r="I11" s="4">
        <v>1</v>
      </c>
      <c r="J11" s="4">
        <v>1</v>
      </c>
      <c r="K11" s="4" t="s">
        <v>30</v>
      </c>
      <c r="L11" s="4">
        <v>750</v>
      </c>
      <c r="M11" s="4">
        <v>750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44590</v>
      </c>
      <c r="S11" s="6">
        <v>44611</v>
      </c>
      <c r="T11" s="4" t="s">
        <v>34</v>
      </c>
      <c r="U11" s="4">
        <v>750</v>
      </c>
      <c r="V11" s="4">
        <v>0</v>
      </c>
      <c r="W11" s="4">
        <v>0</v>
      </c>
      <c r="X11" s="4" t="s">
        <v>74</v>
      </c>
      <c r="Y11" s="4" t="s">
        <v>35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76</v>
      </c>
      <c r="E12" s="4" t="s">
        <v>77</v>
      </c>
      <c r="F12" s="6">
        <v>44594</v>
      </c>
      <c r="G12" s="6">
        <v>44596</v>
      </c>
      <c r="H12" s="4">
        <v>1</v>
      </c>
      <c r="I12" s="4">
        <v>2</v>
      </c>
      <c r="J12" s="4">
        <v>2</v>
      </c>
      <c r="K12" s="4" t="s">
        <v>30</v>
      </c>
      <c r="L12" s="4">
        <v>1508.54</v>
      </c>
      <c r="M12" s="4">
        <v>1508.54</v>
      </c>
      <c r="N12" s="4" t="s">
        <v>78</v>
      </c>
      <c r="O12" s="4" t="s">
        <v>32</v>
      </c>
      <c r="P12" s="4" t="s">
        <v>33</v>
      </c>
      <c r="Q12" s="4">
        <v>0</v>
      </c>
      <c r="R12" s="7">
        <v>44592</v>
      </c>
      <c r="S12" s="6">
        <v>44611</v>
      </c>
      <c r="T12" s="4" t="s">
        <v>34</v>
      </c>
      <c r="U12" s="4">
        <v>1508.54</v>
      </c>
      <c r="V12" s="4">
        <v>0</v>
      </c>
      <c r="W12" s="4">
        <v>0</v>
      </c>
      <c r="X12" s="4" t="s">
        <v>79</v>
      </c>
      <c r="Y12" s="4" t="s">
        <v>80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83</v>
      </c>
      <c r="F13" s="6">
        <v>44595</v>
      </c>
      <c r="G13" s="6">
        <v>44596</v>
      </c>
      <c r="H13" s="4">
        <v>1</v>
      </c>
      <c r="I13" s="4">
        <v>1</v>
      </c>
      <c r="J13" s="4">
        <v>1</v>
      </c>
      <c r="K13" s="4" t="s">
        <v>30</v>
      </c>
      <c r="L13" s="4">
        <v>631.39</v>
      </c>
      <c r="M13" s="4">
        <v>631.39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44592</v>
      </c>
      <c r="S13" s="6">
        <v>44611</v>
      </c>
      <c r="T13" s="4" t="s">
        <v>34</v>
      </c>
      <c r="U13" s="4">
        <v>631.39</v>
      </c>
      <c r="V13" s="4">
        <v>0</v>
      </c>
      <c r="W13" s="4">
        <v>0</v>
      </c>
      <c r="X13" s="4" t="s">
        <v>85</v>
      </c>
      <c r="Y13" s="4" t="s">
        <v>86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88</v>
      </c>
      <c r="E14" s="4" t="s">
        <v>89</v>
      </c>
      <c r="F14" s="6">
        <v>44594</v>
      </c>
      <c r="G14" s="6">
        <v>44596</v>
      </c>
      <c r="H14" s="4">
        <v>1</v>
      </c>
      <c r="I14" s="4">
        <v>2</v>
      </c>
      <c r="J14" s="4">
        <v>2</v>
      </c>
      <c r="K14" s="4" t="s">
        <v>30</v>
      </c>
      <c r="L14" s="4">
        <v>1120</v>
      </c>
      <c r="M14" s="4">
        <v>1120</v>
      </c>
      <c r="N14" s="4" t="s">
        <v>90</v>
      </c>
      <c r="O14" s="4" t="s">
        <v>32</v>
      </c>
      <c r="P14" s="4" t="s">
        <v>33</v>
      </c>
      <c r="Q14" s="4">
        <v>0</v>
      </c>
      <c r="R14" s="7">
        <v>44592</v>
      </c>
      <c r="S14" s="6">
        <v>44611</v>
      </c>
      <c r="T14" s="4" t="s">
        <v>34</v>
      </c>
      <c r="U14" s="4">
        <v>1120</v>
      </c>
      <c r="V14" s="4">
        <v>0</v>
      </c>
      <c r="W14" s="4">
        <v>200</v>
      </c>
      <c r="X14" s="4" t="s">
        <v>91</v>
      </c>
      <c r="Y14" s="4" t="s">
        <v>35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88</v>
      </c>
      <c r="E15" s="4" t="s">
        <v>89</v>
      </c>
      <c r="F15" s="6">
        <v>44594</v>
      </c>
      <c r="G15" s="6">
        <v>44596</v>
      </c>
      <c r="H15" s="4">
        <v>1</v>
      </c>
      <c r="I15" s="4">
        <v>2</v>
      </c>
      <c r="J15" s="4">
        <v>2</v>
      </c>
      <c r="K15" s="4" t="s">
        <v>30</v>
      </c>
      <c r="L15" s="4">
        <v>1120</v>
      </c>
      <c r="M15" s="4">
        <v>1120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44592</v>
      </c>
      <c r="S15" s="6">
        <v>44611</v>
      </c>
      <c r="T15" s="4" t="s">
        <v>34</v>
      </c>
      <c r="U15" s="4">
        <v>1120</v>
      </c>
      <c r="V15" s="4">
        <v>0</v>
      </c>
      <c r="W15" s="4">
        <v>0</v>
      </c>
      <c r="X15" s="4" t="s">
        <v>94</v>
      </c>
      <c r="Y15" s="4" t="s">
        <v>35</v>
      </c>
    </row>
    <row r="16" s="4" customFormat="1" spans="1:25">
      <c r="A16" s="4" t="s">
        <v>95</v>
      </c>
      <c r="B16" s="4" t="s">
        <v>26</v>
      </c>
      <c r="C16" s="4" t="s">
        <v>27</v>
      </c>
      <c r="D16" s="4" t="s">
        <v>82</v>
      </c>
      <c r="E16" s="4" t="s">
        <v>83</v>
      </c>
      <c r="F16" s="6">
        <v>44594</v>
      </c>
      <c r="G16" s="6">
        <v>44596</v>
      </c>
      <c r="H16" s="4">
        <v>1</v>
      </c>
      <c r="I16" s="4">
        <v>2</v>
      </c>
      <c r="J16" s="4">
        <v>2</v>
      </c>
      <c r="K16" s="4" t="s">
        <v>30</v>
      </c>
      <c r="L16" s="4">
        <v>1262.78</v>
      </c>
      <c r="M16" s="4">
        <v>1262.78</v>
      </c>
      <c r="N16" s="4" t="s">
        <v>96</v>
      </c>
      <c r="O16" s="4" t="s">
        <v>32</v>
      </c>
      <c r="P16" s="4" t="s">
        <v>33</v>
      </c>
      <c r="Q16" s="4">
        <v>0</v>
      </c>
      <c r="R16" s="7">
        <v>44592</v>
      </c>
      <c r="S16" s="6">
        <v>44611</v>
      </c>
      <c r="T16" s="4" t="s">
        <v>34</v>
      </c>
      <c r="U16" s="4">
        <v>1262.78</v>
      </c>
      <c r="V16" s="4">
        <v>0</v>
      </c>
      <c r="W16" s="4">
        <v>0</v>
      </c>
      <c r="X16" s="4" t="s">
        <v>97</v>
      </c>
      <c r="Y16" s="4" t="s">
        <v>98</v>
      </c>
    </row>
    <row r="17" s="4" customFormat="1" spans="1:25">
      <c r="A17" s="4" t="s">
        <v>99</v>
      </c>
      <c r="B17" s="4" t="s">
        <v>26</v>
      </c>
      <c r="C17" s="4" t="s">
        <v>27</v>
      </c>
      <c r="D17" s="4" t="s">
        <v>82</v>
      </c>
      <c r="E17" s="4" t="s">
        <v>100</v>
      </c>
      <c r="F17" s="6">
        <v>44595</v>
      </c>
      <c r="G17" s="6">
        <v>44596</v>
      </c>
      <c r="H17" s="4">
        <v>1</v>
      </c>
      <c r="I17" s="4">
        <v>1</v>
      </c>
      <c r="J17" s="4">
        <v>1</v>
      </c>
      <c r="K17" s="4" t="s">
        <v>30</v>
      </c>
      <c r="L17" s="4">
        <v>631.39</v>
      </c>
      <c r="M17" s="4">
        <v>631.39</v>
      </c>
      <c r="N17" s="4" t="s">
        <v>101</v>
      </c>
      <c r="O17" s="4" t="s">
        <v>32</v>
      </c>
      <c r="P17" s="4" t="s">
        <v>33</v>
      </c>
      <c r="Q17" s="4">
        <v>0</v>
      </c>
      <c r="R17" s="7">
        <v>44592</v>
      </c>
      <c r="S17" s="6">
        <v>44611</v>
      </c>
      <c r="T17" s="4" t="s">
        <v>34</v>
      </c>
      <c r="U17" s="4">
        <v>631.39</v>
      </c>
      <c r="V17" s="4">
        <v>0</v>
      </c>
      <c r="W17" s="4">
        <v>0</v>
      </c>
      <c r="X17" s="4" t="s">
        <v>102</v>
      </c>
      <c r="Y17" s="4" t="s">
        <v>103</v>
      </c>
    </row>
    <row r="18" s="4" customFormat="1" spans="1:25">
      <c r="A18" s="4" t="s">
        <v>95</v>
      </c>
      <c r="B18" s="4" t="s">
        <v>26</v>
      </c>
      <c r="C18" s="4" t="s">
        <v>104</v>
      </c>
      <c r="D18" s="4" t="s">
        <v>82</v>
      </c>
      <c r="E18" s="4" t="s">
        <v>83</v>
      </c>
      <c r="F18" s="6">
        <v>44594</v>
      </c>
      <c r="G18" s="6">
        <v>44596</v>
      </c>
      <c r="H18" s="4">
        <v>1</v>
      </c>
      <c r="I18" s="4">
        <v>2</v>
      </c>
      <c r="J18" s="4">
        <v>2</v>
      </c>
      <c r="K18" s="4" t="s">
        <v>30</v>
      </c>
      <c r="L18" s="4">
        <v>-1262.78</v>
      </c>
      <c r="M18" s="4">
        <v>-1262.78</v>
      </c>
      <c r="N18" s="4" t="s">
        <v>96</v>
      </c>
      <c r="O18" s="4" t="s">
        <v>32</v>
      </c>
      <c r="P18" s="4" t="s">
        <v>33</v>
      </c>
      <c r="Q18" s="4">
        <v>0</v>
      </c>
      <c r="R18" s="7">
        <v>44592</v>
      </c>
      <c r="S18" s="6">
        <v>44611</v>
      </c>
      <c r="T18" s="4" t="s">
        <v>34</v>
      </c>
      <c r="U18" s="4">
        <v>-1262.78</v>
      </c>
      <c r="V18" s="4">
        <v>0</v>
      </c>
      <c r="W18" s="4">
        <v>0</v>
      </c>
      <c r="X18" s="4" t="s">
        <v>97</v>
      </c>
      <c r="Y18" s="4" t="s">
        <v>98</v>
      </c>
    </row>
    <row r="19" s="4" customFormat="1" spans="1:25">
      <c r="A19" s="4" t="s">
        <v>87</v>
      </c>
      <c r="B19" s="4" t="s">
        <v>26</v>
      </c>
      <c r="C19" s="4" t="s">
        <v>104</v>
      </c>
      <c r="D19" s="4" t="s">
        <v>88</v>
      </c>
      <c r="E19" s="4" t="s">
        <v>89</v>
      </c>
      <c r="F19" s="6">
        <v>44594</v>
      </c>
      <c r="G19" s="6">
        <v>44596</v>
      </c>
      <c r="H19" s="4">
        <v>1</v>
      </c>
      <c r="I19" s="4">
        <v>2</v>
      </c>
      <c r="J19" s="4">
        <v>2</v>
      </c>
      <c r="K19" s="4" t="s">
        <v>30</v>
      </c>
      <c r="L19" s="4">
        <v>-1120</v>
      </c>
      <c r="M19" s="4">
        <v>-1120</v>
      </c>
      <c r="N19" s="4" t="s">
        <v>90</v>
      </c>
      <c r="O19" s="4" t="s">
        <v>32</v>
      </c>
      <c r="P19" s="4" t="s">
        <v>33</v>
      </c>
      <c r="Q19" s="4">
        <v>0</v>
      </c>
      <c r="R19" s="7">
        <v>44592</v>
      </c>
      <c r="S19" s="6">
        <v>44611</v>
      </c>
      <c r="T19" s="4" t="s">
        <v>34</v>
      </c>
      <c r="U19" s="4">
        <v>-1120</v>
      </c>
      <c r="V19" s="4">
        <v>0</v>
      </c>
      <c r="W19" s="4">
        <v>-200</v>
      </c>
      <c r="X19" s="4" t="s">
        <v>91</v>
      </c>
      <c r="Y19" s="4" t="s">
        <v>35</v>
      </c>
    </row>
    <row r="20" s="4" customFormat="1" spans="1:25">
      <c r="A20" s="4" t="s">
        <v>81</v>
      </c>
      <c r="B20" s="4" t="s">
        <v>26</v>
      </c>
      <c r="C20" s="4" t="s">
        <v>104</v>
      </c>
      <c r="D20" s="4" t="s">
        <v>82</v>
      </c>
      <c r="E20" s="4" t="s">
        <v>83</v>
      </c>
      <c r="F20" s="6">
        <v>44595</v>
      </c>
      <c r="G20" s="6">
        <v>44596</v>
      </c>
      <c r="H20" s="4">
        <v>1</v>
      </c>
      <c r="I20" s="4">
        <v>1</v>
      </c>
      <c r="J20" s="4">
        <v>1</v>
      </c>
      <c r="K20" s="4" t="s">
        <v>30</v>
      </c>
      <c r="L20" s="4">
        <v>-631.39</v>
      </c>
      <c r="M20" s="4">
        <v>-631.39</v>
      </c>
      <c r="N20" s="4" t="s">
        <v>84</v>
      </c>
      <c r="O20" s="4" t="s">
        <v>32</v>
      </c>
      <c r="P20" s="4" t="s">
        <v>33</v>
      </c>
      <c r="Q20" s="4">
        <v>0</v>
      </c>
      <c r="R20" s="7">
        <v>44592</v>
      </c>
      <c r="S20" s="6">
        <v>44611</v>
      </c>
      <c r="T20" s="4" t="s">
        <v>34</v>
      </c>
      <c r="U20" s="4">
        <v>-631.39</v>
      </c>
      <c r="V20" s="4">
        <v>0</v>
      </c>
      <c r="W20" s="4">
        <v>0</v>
      </c>
      <c r="X20" s="4" t="s">
        <v>85</v>
      </c>
      <c r="Y20" s="4" t="s">
        <v>86</v>
      </c>
    </row>
    <row r="21" s="4" customFormat="1" spans="1:25">
      <c r="A21" s="4" t="s">
        <v>92</v>
      </c>
      <c r="B21" s="4" t="s">
        <v>26</v>
      </c>
      <c r="C21" s="4" t="s">
        <v>104</v>
      </c>
      <c r="D21" s="4" t="s">
        <v>88</v>
      </c>
      <c r="E21" s="4" t="s">
        <v>89</v>
      </c>
      <c r="F21" s="6">
        <v>44594</v>
      </c>
      <c r="G21" s="6">
        <v>44596</v>
      </c>
      <c r="H21" s="4">
        <v>1</v>
      </c>
      <c r="I21" s="4">
        <v>2</v>
      </c>
      <c r="J21" s="4">
        <v>2</v>
      </c>
      <c r="K21" s="4" t="s">
        <v>30</v>
      </c>
      <c r="L21" s="4">
        <v>-1120</v>
      </c>
      <c r="M21" s="4">
        <v>-1120</v>
      </c>
      <c r="N21" s="4" t="s">
        <v>93</v>
      </c>
      <c r="O21" s="4" t="s">
        <v>32</v>
      </c>
      <c r="P21" s="4" t="s">
        <v>33</v>
      </c>
      <c r="Q21" s="4">
        <v>0</v>
      </c>
      <c r="R21" s="7">
        <v>44592</v>
      </c>
      <c r="S21" s="6">
        <v>44611</v>
      </c>
      <c r="T21" s="4" t="s">
        <v>34</v>
      </c>
      <c r="U21" s="4">
        <v>-1120</v>
      </c>
      <c r="V21" s="4">
        <v>0</v>
      </c>
      <c r="W21" s="4">
        <v>0</v>
      </c>
      <c r="X21" s="4" t="s">
        <v>94</v>
      </c>
      <c r="Y21" s="4" t="s">
        <v>35</v>
      </c>
    </row>
    <row r="22" s="4" customFormat="1" spans="1:25">
      <c r="A22" s="4" t="s">
        <v>105</v>
      </c>
      <c r="B22" s="4" t="s">
        <v>26</v>
      </c>
      <c r="C22" s="4" t="s">
        <v>27</v>
      </c>
      <c r="D22" s="4" t="s">
        <v>106</v>
      </c>
      <c r="E22" s="4" t="s">
        <v>107</v>
      </c>
      <c r="F22" s="6">
        <v>44595</v>
      </c>
      <c r="G22" s="6">
        <v>44596</v>
      </c>
      <c r="H22" s="4">
        <v>1</v>
      </c>
      <c r="I22" s="4">
        <v>1</v>
      </c>
      <c r="J22" s="4">
        <v>1</v>
      </c>
      <c r="K22" s="4" t="s">
        <v>30</v>
      </c>
      <c r="L22" s="4">
        <v>390.15</v>
      </c>
      <c r="M22" s="4">
        <v>390.15</v>
      </c>
      <c r="N22" s="4" t="s">
        <v>108</v>
      </c>
      <c r="O22" s="4" t="s">
        <v>32</v>
      </c>
      <c r="P22" s="4" t="s">
        <v>33</v>
      </c>
      <c r="Q22" s="4">
        <v>0</v>
      </c>
      <c r="R22" s="7">
        <v>44594</v>
      </c>
      <c r="S22" s="6">
        <v>44611</v>
      </c>
      <c r="T22" s="4" t="s">
        <v>34</v>
      </c>
      <c r="U22" s="4">
        <v>390.15</v>
      </c>
      <c r="V22" s="4">
        <v>0</v>
      </c>
      <c r="W22" s="4">
        <v>0</v>
      </c>
      <c r="X22" s="4" t="s">
        <v>35</v>
      </c>
      <c r="Y22" s="4" t="s">
        <v>109</v>
      </c>
    </row>
    <row r="23" s="4" customFormat="1" spans="1:25">
      <c r="A23" s="4" t="s">
        <v>99</v>
      </c>
      <c r="B23" s="4" t="s">
        <v>26</v>
      </c>
      <c r="C23" s="4" t="s">
        <v>104</v>
      </c>
      <c r="D23" s="4" t="s">
        <v>82</v>
      </c>
      <c r="E23" s="4" t="s">
        <v>100</v>
      </c>
      <c r="F23" s="6">
        <v>44595</v>
      </c>
      <c r="G23" s="6">
        <v>44596</v>
      </c>
      <c r="H23" s="4">
        <v>1</v>
      </c>
      <c r="I23" s="4">
        <v>1</v>
      </c>
      <c r="J23" s="4">
        <v>1</v>
      </c>
      <c r="K23" s="4" t="s">
        <v>30</v>
      </c>
      <c r="L23" s="4">
        <v>-631.39</v>
      </c>
      <c r="M23" s="4">
        <v>-631.39</v>
      </c>
      <c r="N23" s="4" t="s">
        <v>101</v>
      </c>
      <c r="O23" s="4" t="s">
        <v>32</v>
      </c>
      <c r="P23" s="4" t="s">
        <v>33</v>
      </c>
      <c r="Q23" s="4">
        <v>0</v>
      </c>
      <c r="R23" s="7">
        <v>44592</v>
      </c>
      <c r="S23" s="6">
        <v>44611</v>
      </c>
      <c r="T23" s="4" t="s">
        <v>34</v>
      </c>
      <c r="U23" s="4">
        <v>-631.39</v>
      </c>
      <c r="V23" s="4">
        <v>0</v>
      </c>
      <c r="W23" s="4">
        <v>0</v>
      </c>
      <c r="X23" s="4" t="s">
        <v>102</v>
      </c>
      <c r="Y23" s="4" t="s">
        <v>103</v>
      </c>
    </row>
    <row r="24" s="4" customFormat="1" spans="1:25">
      <c r="A24" s="4" t="s">
        <v>110</v>
      </c>
      <c r="B24" s="4" t="s">
        <v>26</v>
      </c>
      <c r="C24" s="4" t="s">
        <v>27</v>
      </c>
      <c r="D24" s="4" t="s">
        <v>106</v>
      </c>
      <c r="E24" s="4" t="s">
        <v>107</v>
      </c>
      <c r="F24" s="6">
        <v>44595</v>
      </c>
      <c r="G24" s="6">
        <v>44596</v>
      </c>
      <c r="H24" s="4">
        <v>1</v>
      </c>
      <c r="I24" s="4">
        <v>1</v>
      </c>
      <c r="J24" s="4">
        <v>1</v>
      </c>
      <c r="K24" s="4" t="s">
        <v>30</v>
      </c>
      <c r="L24" s="4">
        <v>390.15</v>
      </c>
      <c r="M24" s="4">
        <v>390.15</v>
      </c>
      <c r="N24" s="4" t="s">
        <v>111</v>
      </c>
      <c r="O24" s="4" t="s">
        <v>32</v>
      </c>
      <c r="P24" s="4" t="s">
        <v>33</v>
      </c>
      <c r="Q24" s="4">
        <v>0</v>
      </c>
      <c r="R24" s="7">
        <v>44594</v>
      </c>
      <c r="S24" s="6">
        <v>44611</v>
      </c>
      <c r="T24" s="4" t="s">
        <v>34</v>
      </c>
      <c r="U24" s="4">
        <v>390.15</v>
      </c>
      <c r="V24" s="4">
        <v>0</v>
      </c>
      <c r="W24" s="4">
        <v>0</v>
      </c>
      <c r="X24" s="4" t="s">
        <v>35</v>
      </c>
      <c r="Y24" s="4" t="s">
        <v>112</v>
      </c>
    </row>
    <row r="25" s="4" customFormat="1" spans="1:25">
      <c r="A25" s="4" t="s">
        <v>113</v>
      </c>
      <c r="B25" s="4" t="s">
        <v>26</v>
      </c>
      <c r="C25" s="4" t="s">
        <v>27</v>
      </c>
      <c r="D25" s="4" t="s">
        <v>114</v>
      </c>
      <c r="E25" s="4" t="s">
        <v>115</v>
      </c>
      <c r="F25" s="6">
        <v>44595</v>
      </c>
      <c r="G25" s="6">
        <v>44596</v>
      </c>
      <c r="H25" s="4">
        <v>1</v>
      </c>
      <c r="I25" s="4">
        <v>1</v>
      </c>
      <c r="J25" s="4">
        <v>1</v>
      </c>
      <c r="K25" s="4" t="s">
        <v>30</v>
      </c>
      <c r="L25" s="4">
        <v>353</v>
      </c>
      <c r="M25" s="4">
        <v>353</v>
      </c>
      <c r="N25" s="4" t="s">
        <v>116</v>
      </c>
      <c r="O25" s="4" t="s">
        <v>32</v>
      </c>
      <c r="P25" s="4" t="s">
        <v>33</v>
      </c>
      <c r="Q25" s="4">
        <v>0</v>
      </c>
      <c r="R25" s="7">
        <v>44595</v>
      </c>
      <c r="S25" s="6">
        <v>44611</v>
      </c>
      <c r="T25" s="4" t="s">
        <v>34</v>
      </c>
      <c r="U25" s="4">
        <v>353</v>
      </c>
      <c r="V25" s="4">
        <v>0</v>
      </c>
      <c r="W25" s="4">
        <v>0</v>
      </c>
      <c r="X25" s="4" t="s">
        <v>117</v>
      </c>
      <c r="Y25" s="4" t="s">
        <v>118</v>
      </c>
    </row>
    <row r="26" s="4" customFormat="1" spans="1:25">
      <c r="A26" s="4" t="s">
        <v>119</v>
      </c>
      <c r="B26" s="4" t="s">
        <v>26</v>
      </c>
      <c r="C26" s="4" t="s">
        <v>27</v>
      </c>
      <c r="D26" s="4" t="s">
        <v>120</v>
      </c>
      <c r="E26" s="4" t="s">
        <v>121</v>
      </c>
      <c r="F26" s="6">
        <v>44595</v>
      </c>
      <c r="G26" s="6">
        <v>44596</v>
      </c>
      <c r="H26" s="4">
        <v>1</v>
      </c>
      <c r="I26" s="4">
        <v>1</v>
      </c>
      <c r="J26" s="4">
        <v>1</v>
      </c>
      <c r="K26" s="4" t="s">
        <v>30</v>
      </c>
      <c r="L26" s="4">
        <v>2320</v>
      </c>
      <c r="M26" s="4">
        <v>2320</v>
      </c>
      <c r="N26" s="4" t="s">
        <v>122</v>
      </c>
      <c r="O26" s="4" t="s">
        <v>32</v>
      </c>
      <c r="P26" s="4" t="s">
        <v>33</v>
      </c>
      <c r="Q26" s="4">
        <v>0</v>
      </c>
      <c r="R26" s="7">
        <v>44595</v>
      </c>
      <c r="S26" s="6">
        <v>44611</v>
      </c>
      <c r="T26" s="4" t="s">
        <v>34</v>
      </c>
      <c r="U26" s="4">
        <v>2320</v>
      </c>
      <c r="V26" s="4">
        <v>0</v>
      </c>
      <c r="W26" s="4">
        <v>0</v>
      </c>
      <c r="X26" s="4" t="s">
        <v>123</v>
      </c>
      <c r="Y26" s="4" t="s">
        <v>124</v>
      </c>
    </row>
    <row r="27" s="4" customFormat="1" spans="1:25">
      <c r="A27" s="4" t="s">
        <v>125</v>
      </c>
      <c r="B27" s="4" t="s">
        <v>26</v>
      </c>
      <c r="C27" s="4" t="s">
        <v>27</v>
      </c>
      <c r="D27" s="4" t="s">
        <v>126</v>
      </c>
      <c r="E27" s="4" t="s">
        <v>127</v>
      </c>
      <c r="F27" s="6">
        <v>44595</v>
      </c>
      <c r="G27" s="6">
        <v>44596</v>
      </c>
      <c r="H27" s="4">
        <v>1</v>
      </c>
      <c r="I27" s="4">
        <v>1</v>
      </c>
      <c r="J27" s="4">
        <v>1</v>
      </c>
      <c r="K27" s="4" t="s">
        <v>30</v>
      </c>
      <c r="L27" s="4">
        <v>498.94</v>
      </c>
      <c r="M27" s="4">
        <v>498.94</v>
      </c>
      <c r="N27" s="4" t="s">
        <v>128</v>
      </c>
      <c r="O27" s="4" t="s">
        <v>32</v>
      </c>
      <c r="P27" s="4" t="s">
        <v>33</v>
      </c>
      <c r="Q27" s="4">
        <v>0</v>
      </c>
      <c r="R27" s="7">
        <v>44595</v>
      </c>
      <c r="S27" s="6">
        <v>44611</v>
      </c>
      <c r="T27" s="4" t="s">
        <v>34</v>
      </c>
      <c r="U27" s="4">
        <v>498.94</v>
      </c>
      <c r="V27" s="4">
        <v>0</v>
      </c>
      <c r="W27" s="4">
        <v>0</v>
      </c>
      <c r="X27" s="4" t="s">
        <v>129</v>
      </c>
      <c r="Y27" s="4" t="s">
        <v>35</v>
      </c>
    </row>
    <row r="28" s="4" customFormat="1" spans="1:25">
      <c r="A28" s="4" t="s">
        <v>130</v>
      </c>
      <c r="B28" s="4" t="s">
        <v>26</v>
      </c>
      <c r="C28" s="4" t="s">
        <v>27</v>
      </c>
      <c r="D28" s="4" t="s">
        <v>126</v>
      </c>
      <c r="E28" s="4" t="s">
        <v>127</v>
      </c>
      <c r="F28" s="6">
        <v>44595</v>
      </c>
      <c r="G28" s="6">
        <v>44596</v>
      </c>
      <c r="H28" s="4">
        <v>1</v>
      </c>
      <c r="I28" s="4">
        <v>1</v>
      </c>
      <c r="J28" s="4">
        <v>1</v>
      </c>
      <c r="K28" s="4" t="s">
        <v>30</v>
      </c>
      <c r="L28" s="4">
        <v>498.94</v>
      </c>
      <c r="M28" s="4">
        <v>498.94</v>
      </c>
      <c r="N28" s="4" t="s">
        <v>131</v>
      </c>
      <c r="O28" s="4" t="s">
        <v>32</v>
      </c>
      <c r="P28" s="4" t="s">
        <v>33</v>
      </c>
      <c r="Q28" s="4">
        <v>0</v>
      </c>
      <c r="R28" s="7">
        <v>44595</v>
      </c>
      <c r="S28" s="6">
        <v>44611</v>
      </c>
      <c r="T28" s="4" t="s">
        <v>34</v>
      </c>
      <c r="U28" s="4">
        <v>498.94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132</v>
      </c>
      <c r="B29" s="4" t="s">
        <v>26</v>
      </c>
      <c r="C29" s="4" t="s">
        <v>27</v>
      </c>
      <c r="D29" s="4" t="s">
        <v>133</v>
      </c>
      <c r="E29" s="4" t="s">
        <v>134</v>
      </c>
      <c r="F29" s="6">
        <v>44595</v>
      </c>
      <c r="G29" s="6">
        <v>44596</v>
      </c>
      <c r="H29" s="4">
        <v>1</v>
      </c>
      <c r="I29" s="4">
        <v>1</v>
      </c>
      <c r="J29" s="4">
        <v>1</v>
      </c>
      <c r="K29" s="4" t="s">
        <v>30</v>
      </c>
      <c r="L29" s="4">
        <v>223.46</v>
      </c>
      <c r="M29" s="4">
        <v>223.46</v>
      </c>
      <c r="N29" s="4" t="s">
        <v>135</v>
      </c>
      <c r="O29" s="4" t="s">
        <v>32</v>
      </c>
      <c r="P29" s="4" t="s">
        <v>33</v>
      </c>
      <c r="Q29" s="4">
        <v>0</v>
      </c>
      <c r="R29" s="7">
        <v>44595</v>
      </c>
      <c r="S29" s="6">
        <v>44611</v>
      </c>
      <c r="T29" s="4" t="s">
        <v>34</v>
      </c>
      <c r="U29" s="4">
        <v>223.46</v>
      </c>
      <c r="V29" s="4">
        <v>0</v>
      </c>
      <c r="W29" s="4">
        <v>0</v>
      </c>
      <c r="X29" s="4" t="s">
        <v>136</v>
      </c>
      <c r="Y29" s="4" t="s">
        <v>137</v>
      </c>
    </row>
    <row r="30" s="4" customFormat="1" spans="1:25">
      <c r="A30" s="4" t="s">
        <v>138</v>
      </c>
      <c r="B30" s="4" t="s">
        <v>26</v>
      </c>
      <c r="C30" s="4" t="s">
        <v>27</v>
      </c>
      <c r="D30" s="4" t="s">
        <v>139</v>
      </c>
      <c r="E30" s="4" t="s">
        <v>140</v>
      </c>
      <c r="F30" s="6">
        <v>44595</v>
      </c>
      <c r="G30" s="6">
        <v>44596</v>
      </c>
      <c r="H30" s="4">
        <v>1</v>
      </c>
      <c r="I30" s="4">
        <v>1</v>
      </c>
      <c r="J30" s="4">
        <v>1</v>
      </c>
      <c r="K30" s="4" t="s">
        <v>30</v>
      </c>
      <c r="L30" s="4">
        <v>210</v>
      </c>
      <c r="M30" s="4">
        <v>210</v>
      </c>
      <c r="N30" s="4" t="s">
        <v>141</v>
      </c>
      <c r="O30" s="4" t="s">
        <v>32</v>
      </c>
      <c r="P30" s="4" t="s">
        <v>33</v>
      </c>
      <c r="Q30" s="4">
        <v>0</v>
      </c>
      <c r="R30" s="7">
        <v>44595</v>
      </c>
      <c r="S30" s="6">
        <v>44611</v>
      </c>
      <c r="T30" s="4" t="s">
        <v>34</v>
      </c>
      <c r="U30" s="4">
        <v>210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142</v>
      </c>
      <c r="B31" s="4" t="s">
        <v>26</v>
      </c>
      <c r="C31" s="4" t="s">
        <v>27</v>
      </c>
      <c r="D31" s="4" t="s">
        <v>143</v>
      </c>
      <c r="E31" s="4" t="s">
        <v>144</v>
      </c>
      <c r="F31" s="6">
        <v>44595</v>
      </c>
      <c r="G31" s="6">
        <v>44596</v>
      </c>
      <c r="H31" s="4">
        <v>1</v>
      </c>
      <c r="I31" s="4">
        <v>1</v>
      </c>
      <c r="J31" s="4">
        <v>1</v>
      </c>
      <c r="K31" s="4" t="s">
        <v>30</v>
      </c>
      <c r="L31" s="4">
        <v>204</v>
      </c>
      <c r="M31" s="4">
        <v>204</v>
      </c>
      <c r="N31" s="4" t="s">
        <v>145</v>
      </c>
      <c r="O31" s="4" t="s">
        <v>32</v>
      </c>
      <c r="P31" s="4" t="s">
        <v>33</v>
      </c>
      <c r="Q31" s="4">
        <v>0</v>
      </c>
      <c r="R31" s="7">
        <v>44595</v>
      </c>
      <c r="S31" s="6">
        <v>44611</v>
      </c>
      <c r="T31" s="4" t="s">
        <v>34</v>
      </c>
      <c r="U31" s="4">
        <v>204</v>
      </c>
      <c r="V31" s="4">
        <v>0</v>
      </c>
      <c r="W31" s="4">
        <v>0</v>
      </c>
      <c r="X31" s="4" t="s">
        <v>146</v>
      </c>
      <c r="Y31" s="4" t="s">
        <v>35</v>
      </c>
    </row>
    <row r="32" s="4" customFormat="1" spans="1:25">
      <c r="A32" s="4" t="s">
        <v>147</v>
      </c>
      <c r="B32" s="4" t="s">
        <v>26</v>
      </c>
      <c r="C32" s="4" t="s">
        <v>27</v>
      </c>
      <c r="D32" s="4" t="s">
        <v>148</v>
      </c>
      <c r="E32" s="4" t="s">
        <v>149</v>
      </c>
      <c r="F32" s="6">
        <v>44596</v>
      </c>
      <c r="G32" s="6">
        <v>44597</v>
      </c>
      <c r="H32" s="4">
        <v>1</v>
      </c>
      <c r="I32" s="4">
        <v>1</v>
      </c>
      <c r="J32" s="4">
        <v>1</v>
      </c>
      <c r="K32" s="4" t="s">
        <v>30</v>
      </c>
      <c r="L32" s="4">
        <v>744</v>
      </c>
      <c r="M32" s="4">
        <v>744</v>
      </c>
      <c r="N32" s="4" t="s">
        <v>150</v>
      </c>
      <c r="O32" s="4" t="s">
        <v>151</v>
      </c>
      <c r="P32" s="4" t="s">
        <v>33</v>
      </c>
      <c r="Q32" s="4">
        <v>0</v>
      </c>
      <c r="R32" s="7">
        <v>44566</v>
      </c>
      <c r="S32" s="6">
        <v>44612</v>
      </c>
      <c r="T32" s="4" t="s">
        <v>34</v>
      </c>
      <c r="U32" s="4">
        <v>744</v>
      </c>
      <c r="V32" s="4">
        <v>0</v>
      </c>
      <c r="W32" s="4">
        <v>0</v>
      </c>
      <c r="X32" s="4" t="s">
        <v>152</v>
      </c>
      <c r="Y32" s="4" t="s">
        <v>35</v>
      </c>
    </row>
    <row r="33" s="4" customFormat="1" spans="1:25">
      <c r="A33" s="4" t="s">
        <v>153</v>
      </c>
      <c r="B33" s="4" t="s">
        <v>26</v>
      </c>
      <c r="C33" s="4" t="s">
        <v>27</v>
      </c>
      <c r="D33" s="4" t="s">
        <v>59</v>
      </c>
      <c r="E33" s="4" t="s">
        <v>67</v>
      </c>
      <c r="F33" s="6">
        <v>44596</v>
      </c>
      <c r="G33" s="6">
        <v>44597</v>
      </c>
      <c r="H33" s="4">
        <v>1</v>
      </c>
      <c r="I33" s="4">
        <v>1</v>
      </c>
      <c r="J33" s="4">
        <v>1</v>
      </c>
      <c r="K33" s="4" t="s">
        <v>30</v>
      </c>
      <c r="L33" s="4">
        <v>770</v>
      </c>
      <c r="M33" s="4">
        <v>770</v>
      </c>
      <c r="N33" s="4" t="s">
        <v>154</v>
      </c>
      <c r="O33" s="4" t="s">
        <v>151</v>
      </c>
      <c r="P33" s="4" t="s">
        <v>33</v>
      </c>
      <c r="Q33" s="4">
        <v>0</v>
      </c>
      <c r="R33" s="7">
        <v>44583</v>
      </c>
      <c r="S33" s="6">
        <v>44612</v>
      </c>
      <c r="T33" s="4" t="s">
        <v>34</v>
      </c>
      <c r="U33" s="4">
        <v>770</v>
      </c>
      <c r="V33" s="4">
        <v>0</v>
      </c>
      <c r="W33" s="4">
        <v>0</v>
      </c>
      <c r="X33" s="4" t="s">
        <v>155</v>
      </c>
      <c r="Y33" s="4" t="s">
        <v>156</v>
      </c>
    </row>
    <row r="34" s="4" customFormat="1" spans="1:25">
      <c r="A34" s="4" t="s">
        <v>157</v>
      </c>
      <c r="B34" s="4" t="s">
        <v>26</v>
      </c>
      <c r="C34" s="4" t="s">
        <v>27</v>
      </c>
      <c r="D34" s="4" t="s">
        <v>148</v>
      </c>
      <c r="E34" s="4" t="s">
        <v>149</v>
      </c>
      <c r="F34" s="6">
        <v>44596</v>
      </c>
      <c r="G34" s="6">
        <v>44597</v>
      </c>
      <c r="H34" s="4">
        <v>1</v>
      </c>
      <c r="I34" s="4">
        <v>1</v>
      </c>
      <c r="J34" s="4">
        <v>1</v>
      </c>
      <c r="K34" s="4" t="s">
        <v>30</v>
      </c>
      <c r="L34" s="4">
        <v>729</v>
      </c>
      <c r="M34" s="4">
        <v>729</v>
      </c>
      <c r="N34" s="4" t="s">
        <v>158</v>
      </c>
      <c r="O34" s="4" t="s">
        <v>151</v>
      </c>
      <c r="P34" s="4" t="s">
        <v>33</v>
      </c>
      <c r="Q34" s="4">
        <v>0</v>
      </c>
      <c r="R34" s="7">
        <v>44584</v>
      </c>
      <c r="S34" s="6">
        <v>44612</v>
      </c>
      <c r="T34" s="4" t="s">
        <v>34</v>
      </c>
      <c r="U34" s="4">
        <v>729</v>
      </c>
      <c r="V34" s="4">
        <v>0</v>
      </c>
      <c r="W34" s="4">
        <v>0</v>
      </c>
      <c r="X34" s="4" t="s">
        <v>159</v>
      </c>
      <c r="Y34" s="4" t="s">
        <v>156</v>
      </c>
    </row>
    <row r="35" s="4" customFormat="1" spans="1:25">
      <c r="A35" s="4" t="s">
        <v>160</v>
      </c>
      <c r="B35" s="4" t="s">
        <v>26</v>
      </c>
      <c r="C35" s="4" t="s">
        <v>27</v>
      </c>
      <c r="D35" s="4" t="s">
        <v>148</v>
      </c>
      <c r="E35" s="4" t="s">
        <v>149</v>
      </c>
      <c r="F35" s="6">
        <v>44596</v>
      </c>
      <c r="G35" s="6">
        <v>44597</v>
      </c>
      <c r="H35" s="4">
        <v>1</v>
      </c>
      <c r="I35" s="4">
        <v>1</v>
      </c>
      <c r="J35" s="4">
        <v>1</v>
      </c>
      <c r="K35" s="4" t="s">
        <v>30</v>
      </c>
      <c r="L35" s="4">
        <v>729</v>
      </c>
      <c r="M35" s="4">
        <v>729</v>
      </c>
      <c r="N35" s="4" t="s">
        <v>161</v>
      </c>
      <c r="O35" s="4" t="s">
        <v>151</v>
      </c>
      <c r="P35" s="4" t="s">
        <v>33</v>
      </c>
      <c r="Q35" s="4">
        <v>0</v>
      </c>
      <c r="R35" s="7">
        <v>44584</v>
      </c>
      <c r="S35" s="6">
        <v>44612</v>
      </c>
      <c r="T35" s="4" t="s">
        <v>34</v>
      </c>
      <c r="U35" s="4">
        <v>729</v>
      </c>
      <c r="V35" s="4">
        <v>0</v>
      </c>
      <c r="W35" s="4">
        <v>0</v>
      </c>
      <c r="X35" s="4" t="s">
        <v>162</v>
      </c>
      <c r="Y35" s="4" t="s">
        <v>156</v>
      </c>
    </row>
    <row r="36" s="4" customFormat="1" spans="1:25">
      <c r="A36" s="4" t="s">
        <v>163</v>
      </c>
      <c r="B36" s="4" t="s">
        <v>26</v>
      </c>
      <c r="C36" s="4" t="s">
        <v>27</v>
      </c>
      <c r="D36" s="4" t="s">
        <v>148</v>
      </c>
      <c r="E36" s="4" t="s">
        <v>164</v>
      </c>
      <c r="F36" s="6">
        <v>44596</v>
      </c>
      <c r="G36" s="6">
        <v>44597</v>
      </c>
      <c r="H36" s="4">
        <v>1</v>
      </c>
      <c r="I36" s="4">
        <v>1</v>
      </c>
      <c r="J36" s="4">
        <v>1</v>
      </c>
      <c r="K36" s="4" t="s">
        <v>30</v>
      </c>
      <c r="L36" s="4">
        <v>619</v>
      </c>
      <c r="M36" s="4">
        <v>619</v>
      </c>
      <c r="N36" s="4" t="s">
        <v>165</v>
      </c>
      <c r="O36" s="4" t="s">
        <v>151</v>
      </c>
      <c r="P36" s="4" t="s">
        <v>33</v>
      </c>
      <c r="Q36" s="4">
        <v>0</v>
      </c>
      <c r="R36" s="7">
        <v>44585</v>
      </c>
      <c r="S36" s="6">
        <v>44612</v>
      </c>
      <c r="T36" s="4" t="s">
        <v>34</v>
      </c>
      <c r="U36" s="4">
        <v>619</v>
      </c>
      <c r="V36" s="4">
        <v>0</v>
      </c>
      <c r="W36" s="4">
        <v>0</v>
      </c>
      <c r="X36" s="4" t="s">
        <v>166</v>
      </c>
      <c r="Y36" s="4" t="s">
        <v>156</v>
      </c>
    </row>
    <row r="37" s="4" customFormat="1" spans="1:25">
      <c r="A37" s="4" t="s">
        <v>167</v>
      </c>
      <c r="B37" s="4" t="s">
        <v>26</v>
      </c>
      <c r="C37" s="4" t="s">
        <v>27</v>
      </c>
      <c r="D37" s="4" t="s">
        <v>168</v>
      </c>
      <c r="E37" s="4" t="s">
        <v>169</v>
      </c>
      <c r="F37" s="6">
        <v>44593</v>
      </c>
      <c r="G37" s="6">
        <v>44597</v>
      </c>
      <c r="H37" s="4">
        <v>1</v>
      </c>
      <c r="I37" s="4">
        <v>4</v>
      </c>
      <c r="J37" s="4">
        <v>4</v>
      </c>
      <c r="K37" s="4" t="s">
        <v>30</v>
      </c>
      <c r="L37" s="4">
        <v>1718</v>
      </c>
      <c r="M37" s="4">
        <v>1718</v>
      </c>
      <c r="N37" s="4" t="s">
        <v>170</v>
      </c>
      <c r="O37" s="4" t="s">
        <v>151</v>
      </c>
      <c r="P37" s="4" t="s">
        <v>33</v>
      </c>
      <c r="Q37" s="4">
        <v>0</v>
      </c>
      <c r="R37" s="7">
        <v>44586</v>
      </c>
      <c r="S37" s="6">
        <v>44612</v>
      </c>
      <c r="T37" s="4" t="s">
        <v>34</v>
      </c>
      <c r="U37" s="4">
        <v>1718</v>
      </c>
      <c r="V37" s="4">
        <v>0</v>
      </c>
      <c r="W37" s="4">
        <v>0</v>
      </c>
      <c r="X37" s="4" t="s">
        <v>171</v>
      </c>
      <c r="Y37" s="4" t="s">
        <v>35</v>
      </c>
    </row>
    <row r="38" s="4" customFormat="1" spans="1:25">
      <c r="A38" s="4" t="s">
        <v>172</v>
      </c>
      <c r="B38" s="4" t="s">
        <v>26</v>
      </c>
      <c r="C38" s="4" t="s">
        <v>27</v>
      </c>
      <c r="D38" s="4" t="s">
        <v>173</v>
      </c>
      <c r="E38" s="4" t="s">
        <v>174</v>
      </c>
      <c r="F38" s="6">
        <v>44596</v>
      </c>
      <c r="G38" s="6">
        <v>44597</v>
      </c>
      <c r="H38" s="4">
        <v>1</v>
      </c>
      <c r="I38" s="4">
        <v>1</v>
      </c>
      <c r="J38" s="4">
        <v>1</v>
      </c>
      <c r="K38" s="4" t="s">
        <v>30</v>
      </c>
      <c r="L38" s="4">
        <v>428</v>
      </c>
      <c r="M38" s="4">
        <v>428</v>
      </c>
      <c r="N38" s="4" t="s">
        <v>175</v>
      </c>
      <c r="O38" s="4" t="s">
        <v>151</v>
      </c>
      <c r="P38" s="4" t="s">
        <v>33</v>
      </c>
      <c r="Q38" s="4">
        <v>0</v>
      </c>
      <c r="R38" s="7">
        <v>44586</v>
      </c>
      <c r="S38" s="6">
        <v>44612</v>
      </c>
      <c r="T38" s="4" t="s">
        <v>34</v>
      </c>
      <c r="U38" s="4">
        <v>428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176</v>
      </c>
      <c r="B39" s="4" t="s">
        <v>26</v>
      </c>
      <c r="C39" s="4" t="s">
        <v>27</v>
      </c>
      <c r="D39" s="4" t="s">
        <v>54</v>
      </c>
      <c r="E39" s="4" t="s">
        <v>38</v>
      </c>
      <c r="F39" s="6">
        <v>44596</v>
      </c>
      <c r="G39" s="6">
        <v>44597</v>
      </c>
      <c r="H39" s="4">
        <v>1</v>
      </c>
      <c r="I39" s="4">
        <v>1</v>
      </c>
      <c r="J39" s="4">
        <v>1</v>
      </c>
      <c r="K39" s="4" t="s">
        <v>30</v>
      </c>
      <c r="L39" s="4">
        <v>553</v>
      </c>
      <c r="M39" s="4">
        <v>553</v>
      </c>
      <c r="N39" s="4" t="s">
        <v>177</v>
      </c>
      <c r="O39" s="4" t="s">
        <v>151</v>
      </c>
      <c r="P39" s="4" t="s">
        <v>33</v>
      </c>
      <c r="Q39" s="4">
        <v>0</v>
      </c>
      <c r="R39" s="7">
        <v>44586</v>
      </c>
      <c r="S39" s="6">
        <v>44612</v>
      </c>
      <c r="T39" s="4" t="s">
        <v>34</v>
      </c>
      <c r="U39" s="4">
        <v>553</v>
      </c>
      <c r="V39" s="4">
        <v>0</v>
      </c>
      <c r="W39" s="4">
        <v>0</v>
      </c>
      <c r="X39" s="4" t="s">
        <v>178</v>
      </c>
      <c r="Y39" s="4" t="s">
        <v>156</v>
      </c>
    </row>
    <row r="40" s="4" customFormat="1" spans="1:25">
      <c r="A40" s="4" t="s">
        <v>172</v>
      </c>
      <c r="B40" s="4" t="s">
        <v>26</v>
      </c>
      <c r="C40" s="4" t="s">
        <v>104</v>
      </c>
      <c r="D40" s="4" t="s">
        <v>173</v>
      </c>
      <c r="E40" s="4" t="s">
        <v>174</v>
      </c>
      <c r="F40" s="6">
        <v>44596</v>
      </c>
      <c r="G40" s="6">
        <v>44597</v>
      </c>
      <c r="H40" s="4">
        <v>1</v>
      </c>
      <c r="I40" s="4">
        <v>1</v>
      </c>
      <c r="J40" s="4">
        <v>1</v>
      </c>
      <c r="K40" s="4" t="s">
        <v>30</v>
      </c>
      <c r="L40" s="4">
        <v>-428</v>
      </c>
      <c r="M40" s="4">
        <v>-428</v>
      </c>
      <c r="N40" s="4" t="s">
        <v>175</v>
      </c>
      <c r="O40" s="4" t="s">
        <v>151</v>
      </c>
      <c r="P40" s="4" t="s">
        <v>33</v>
      </c>
      <c r="Q40" s="4">
        <v>0</v>
      </c>
      <c r="R40" s="7">
        <v>44586</v>
      </c>
      <c r="S40" s="6">
        <v>44612</v>
      </c>
      <c r="T40" s="4" t="s">
        <v>34</v>
      </c>
      <c r="U40" s="4">
        <v>-428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167</v>
      </c>
      <c r="B41" s="4" t="s">
        <v>26</v>
      </c>
      <c r="C41" s="4" t="s">
        <v>104</v>
      </c>
      <c r="D41" s="4" t="s">
        <v>168</v>
      </c>
      <c r="E41" s="4" t="s">
        <v>169</v>
      </c>
      <c r="F41" s="6">
        <v>44593</v>
      </c>
      <c r="G41" s="6">
        <v>44597</v>
      </c>
      <c r="H41" s="4">
        <v>1</v>
      </c>
      <c r="I41" s="4">
        <v>4</v>
      </c>
      <c r="J41" s="4">
        <v>4</v>
      </c>
      <c r="K41" s="4" t="s">
        <v>30</v>
      </c>
      <c r="L41" s="4">
        <v>-1718</v>
      </c>
      <c r="M41" s="4">
        <v>-1718</v>
      </c>
      <c r="N41" s="4" t="s">
        <v>170</v>
      </c>
      <c r="O41" s="4" t="s">
        <v>151</v>
      </c>
      <c r="P41" s="4" t="s">
        <v>33</v>
      </c>
      <c r="Q41" s="4">
        <v>0</v>
      </c>
      <c r="R41" s="7">
        <v>44586</v>
      </c>
      <c r="S41" s="6">
        <v>44612</v>
      </c>
      <c r="T41" s="4" t="s">
        <v>34</v>
      </c>
      <c r="U41" s="4">
        <v>-1718</v>
      </c>
      <c r="V41" s="4">
        <v>0</v>
      </c>
      <c r="W41" s="4">
        <v>0</v>
      </c>
      <c r="X41" s="4" t="s">
        <v>171</v>
      </c>
      <c r="Y41" s="4" t="s">
        <v>35</v>
      </c>
    </row>
    <row r="42" s="4" customFormat="1" spans="1:25">
      <c r="A42" s="4" t="s">
        <v>179</v>
      </c>
      <c r="B42" s="4" t="s">
        <v>26</v>
      </c>
      <c r="C42" s="4" t="s">
        <v>27</v>
      </c>
      <c r="D42" s="4" t="s">
        <v>71</v>
      </c>
      <c r="E42" s="4" t="s">
        <v>72</v>
      </c>
      <c r="F42" s="6">
        <v>44595</v>
      </c>
      <c r="G42" s="6">
        <v>44597</v>
      </c>
      <c r="H42" s="4">
        <v>1</v>
      </c>
      <c r="I42" s="4">
        <v>2</v>
      </c>
      <c r="J42" s="4">
        <v>2</v>
      </c>
      <c r="K42" s="4" t="s">
        <v>30</v>
      </c>
      <c r="L42" s="4">
        <v>1500</v>
      </c>
      <c r="M42" s="4">
        <v>1500</v>
      </c>
      <c r="N42" s="4" t="s">
        <v>180</v>
      </c>
      <c r="O42" s="4" t="s">
        <v>151</v>
      </c>
      <c r="P42" s="4" t="s">
        <v>33</v>
      </c>
      <c r="Q42" s="4">
        <v>0</v>
      </c>
      <c r="R42" s="7">
        <v>44588</v>
      </c>
      <c r="S42" s="6">
        <v>44612</v>
      </c>
      <c r="T42" s="4" t="s">
        <v>34</v>
      </c>
      <c r="U42" s="4">
        <v>1500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181</v>
      </c>
      <c r="B43" s="4" t="s">
        <v>26</v>
      </c>
      <c r="C43" s="4" t="s">
        <v>27</v>
      </c>
      <c r="D43" s="4" t="s">
        <v>59</v>
      </c>
      <c r="E43" s="4" t="s">
        <v>60</v>
      </c>
      <c r="F43" s="6">
        <v>44596</v>
      </c>
      <c r="G43" s="6">
        <v>44597</v>
      </c>
      <c r="H43" s="4">
        <v>2</v>
      </c>
      <c r="I43" s="4">
        <v>1</v>
      </c>
      <c r="J43" s="4">
        <v>2</v>
      </c>
      <c r="K43" s="4" t="s">
        <v>30</v>
      </c>
      <c r="L43" s="4">
        <v>1562</v>
      </c>
      <c r="M43" s="4">
        <v>1562</v>
      </c>
      <c r="N43" s="4" t="s">
        <v>182</v>
      </c>
      <c r="O43" s="4" t="s">
        <v>151</v>
      </c>
      <c r="P43" s="4" t="s">
        <v>33</v>
      </c>
      <c r="Q43" s="4">
        <v>0</v>
      </c>
      <c r="R43" s="7">
        <v>44589</v>
      </c>
      <c r="S43" s="6">
        <v>44612</v>
      </c>
      <c r="T43" s="4" t="s">
        <v>34</v>
      </c>
      <c r="U43" s="4">
        <v>1562</v>
      </c>
      <c r="V43" s="4">
        <v>0</v>
      </c>
      <c r="W43" s="4">
        <v>0</v>
      </c>
      <c r="X43" s="4" t="s">
        <v>183</v>
      </c>
      <c r="Y43" s="4" t="s">
        <v>35</v>
      </c>
    </row>
    <row r="44" s="4" customFormat="1" spans="1:25">
      <c r="A44" s="4" t="s">
        <v>184</v>
      </c>
      <c r="B44" s="4" t="s">
        <v>26</v>
      </c>
      <c r="C44" s="4" t="s">
        <v>27</v>
      </c>
      <c r="D44" s="4" t="s">
        <v>82</v>
      </c>
      <c r="E44" s="4" t="s">
        <v>185</v>
      </c>
      <c r="F44" s="6">
        <v>44596</v>
      </c>
      <c r="G44" s="6">
        <v>44597</v>
      </c>
      <c r="H44" s="4">
        <v>1</v>
      </c>
      <c r="I44" s="4">
        <v>1</v>
      </c>
      <c r="J44" s="4">
        <v>1</v>
      </c>
      <c r="K44" s="4" t="s">
        <v>30</v>
      </c>
      <c r="L44" s="4">
        <v>760.47</v>
      </c>
      <c r="M44" s="4">
        <v>760.47</v>
      </c>
      <c r="N44" s="4" t="s">
        <v>186</v>
      </c>
      <c r="O44" s="4" t="s">
        <v>151</v>
      </c>
      <c r="P44" s="4" t="s">
        <v>33</v>
      </c>
      <c r="Q44" s="4">
        <v>0</v>
      </c>
      <c r="R44" s="7">
        <v>44589</v>
      </c>
      <c r="S44" s="6">
        <v>44612</v>
      </c>
      <c r="T44" s="4" t="s">
        <v>34</v>
      </c>
      <c r="U44" s="4">
        <v>760.47</v>
      </c>
      <c r="V44" s="4">
        <v>0</v>
      </c>
      <c r="W44" s="4">
        <v>0</v>
      </c>
      <c r="X44" s="4" t="s">
        <v>187</v>
      </c>
      <c r="Y44" s="4" t="s">
        <v>188</v>
      </c>
    </row>
    <row r="45" s="4" customFormat="1" spans="1:25">
      <c r="A45" s="4" t="s">
        <v>189</v>
      </c>
      <c r="B45" s="4" t="s">
        <v>26</v>
      </c>
      <c r="C45" s="4" t="s">
        <v>27</v>
      </c>
      <c r="D45" s="4" t="s">
        <v>59</v>
      </c>
      <c r="E45" s="4" t="s">
        <v>60</v>
      </c>
      <c r="F45" s="6">
        <v>44596</v>
      </c>
      <c r="G45" s="6">
        <v>44597</v>
      </c>
      <c r="H45" s="4">
        <v>1</v>
      </c>
      <c r="I45" s="4">
        <v>1</v>
      </c>
      <c r="J45" s="4">
        <v>1</v>
      </c>
      <c r="K45" s="4" t="s">
        <v>30</v>
      </c>
      <c r="L45" s="4">
        <v>781</v>
      </c>
      <c r="M45" s="4">
        <v>781</v>
      </c>
      <c r="N45" s="4" t="s">
        <v>190</v>
      </c>
      <c r="O45" s="4" t="s">
        <v>151</v>
      </c>
      <c r="P45" s="4" t="s">
        <v>33</v>
      </c>
      <c r="Q45" s="4">
        <v>0</v>
      </c>
      <c r="R45" s="7">
        <v>44589</v>
      </c>
      <c r="S45" s="6">
        <v>44612</v>
      </c>
      <c r="T45" s="4" t="s">
        <v>34</v>
      </c>
      <c r="U45" s="4">
        <v>781</v>
      </c>
      <c r="V45" s="4">
        <v>0</v>
      </c>
      <c r="W45" s="4">
        <v>0</v>
      </c>
      <c r="X45" s="4" t="s">
        <v>191</v>
      </c>
      <c r="Y45" s="4" t="s">
        <v>35</v>
      </c>
    </row>
    <row r="46" s="4" customFormat="1" spans="1:25">
      <c r="A46" s="4" t="s">
        <v>192</v>
      </c>
      <c r="B46" s="4" t="s">
        <v>26</v>
      </c>
      <c r="C46" s="4" t="s">
        <v>27</v>
      </c>
      <c r="D46" s="4" t="s">
        <v>139</v>
      </c>
      <c r="E46" s="4" t="s">
        <v>193</v>
      </c>
      <c r="F46" s="6">
        <v>44596</v>
      </c>
      <c r="G46" s="6">
        <v>44597</v>
      </c>
      <c r="H46" s="4">
        <v>1</v>
      </c>
      <c r="I46" s="4">
        <v>1</v>
      </c>
      <c r="J46" s="4">
        <v>1</v>
      </c>
      <c r="K46" s="4" t="s">
        <v>30</v>
      </c>
      <c r="L46" s="4">
        <v>187</v>
      </c>
      <c r="M46" s="4">
        <v>187</v>
      </c>
      <c r="N46" s="4" t="s">
        <v>194</v>
      </c>
      <c r="O46" s="4" t="s">
        <v>151</v>
      </c>
      <c r="P46" s="4" t="s">
        <v>33</v>
      </c>
      <c r="Q46" s="4">
        <v>0</v>
      </c>
      <c r="R46" s="7">
        <v>44589</v>
      </c>
      <c r="S46" s="6">
        <v>44612</v>
      </c>
      <c r="T46" s="4" t="s">
        <v>34</v>
      </c>
      <c r="U46" s="4">
        <v>187</v>
      </c>
      <c r="V46" s="4">
        <v>0</v>
      </c>
      <c r="W46" s="4">
        <v>0</v>
      </c>
      <c r="X46" s="4" t="s">
        <v>195</v>
      </c>
      <c r="Y46" s="4" t="s">
        <v>35</v>
      </c>
    </row>
    <row r="47" s="4" customFormat="1" spans="1:25">
      <c r="A47" s="4" t="s">
        <v>196</v>
      </c>
      <c r="B47" s="4" t="s">
        <v>26</v>
      </c>
      <c r="C47" s="4" t="s">
        <v>27</v>
      </c>
      <c r="D47" s="4" t="s">
        <v>82</v>
      </c>
      <c r="E47" s="4" t="s">
        <v>197</v>
      </c>
      <c r="F47" s="6">
        <v>44596</v>
      </c>
      <c r="G47" s="6">
        <v>44597</v>
      </c>
      <c r="H47" s="4">
        <v>1</v>
      </c>
      <c r="I47" s="4">
        <v>1</v>
      </c>
      <c r="J47" s="4">
        <v>1</v>
      </c>
      <c r="K47" s="4" t="s">
        <v>30</v>
      </c>
      <c r="L47" s="4">
        <v>631.39</v>
      </c>
      <c r="M47" s="4">
        <v>631.39</v>
      </c>
      <c r="N47" s="4" t="s">
        <v>198</v>
      </c>
      <c r="O47" s="4" t="s">
        <v>151</v>
      </c>
      <c r="P47" s="4" t="s">
        <v>33</v>
      </c>
      <c r="Q47" s="4">
        <v>0</v>
      </c>
      <c r="R47" s="7">
        <v>44591</v>
      </c>
      <c r="S47" s="6">
        <v>44612</v>
      </c>
      <c r="T47" s="4" t="s">
        <v>34</v>
      </c>
      <c r="U47" s="4">
        <v>631.39</v>
      </c>
      <c r="V47" s="4">
        <v>0</v>
      </c>
      <c r="W47" s="4">
        <v>0</v>
      </c>
      <c r="X47" s="4" t="s">
        <v>199</v>
      </c>
      <c r="Y47" s="4" t="s">
        <v>200</v>
      </c>
    </row>
    <row r="48" s="4" customFormat="1" spans="1:25">
      <c r="A48" s="4" t="s">
        <v>201</v>
      </c>
      <c r="B48" s="4" t="s">
        <v>26</v>
      </c>
      <c r="C48" s="4" t="s">
        <v>27</v>
      </c>
      <c r="D48" s="4" t="s">
        <v>71</v>
      </c>
      <c r="E48" s="4" t="s">
        <v>202</v>
      </c>
      <c r="F48" s="6">
        <v>44596</v>
      </c>
      <c r="G48" s="6">
        <v>44597</v>
      </c>
      <c r="H48" s="4">
        <v>1</v>
      </c>
      <c r="I48" s="4">
        <v>1</v>
      </c>
      <c r="J48" s="4">
        <v>1</v>
      </c>
      <c r="K48" s="4" t="s">
        <v>30</v>
      </c>
      <c r="L48" s="4">
        <v>960</v>
      </c>
      <c r="M48" s="4">
        <v>960</v>
      </c>
      <c r="N48" s="4" t="s">
        <v>203</v>
      </c>
      <c r="O48" s="4" t="s">
        <v>151</v>
      </c>
      <c r="P48" s="4" t="s">
        <v>33</v>
      </c>
      <c r="Q48" s="4">
        <v>0</v>
      </c>
      <c r="R48" s="7">
        <v>44591</v>
      </c>
      <c r="S48" s="6">
        <v>44612</v>
      </c>
      <c r="T48" s="4" t="s">
        <v>34</v>
      </c>
      <c r="U48" s="4">
        <v>960</v>
      </c>
      <c r="V48" s="4">
        <v>0</v>
      </c>
      <c r="W48" s="4">
        <v>0</v>
      </c>
      <c r="X48" s="4" t="s">
        <v>204</v>
      </c>
      <c r="Y48" s="4" t="s">
        <v>35</v>
      </c>
    </row>
    <row r="49" s="4" customFormat="1" spans="1:25">
      <c r="A49" s="4" t="s">
        <v>201</v>
      </c>
      <c r="B49" s="4" t="s">
        <v>26</v>
      </c>
      <c r="C49" s="4" t="s">
        <v>104</v>
      </c>
      <c r="D49" s="4" t="s">
        <v>71</v>
      </c>
      <c r="E49" s="4" t="s">
        <v>202</v>
      </c>
      <c r="F49" s="6">
        <v>44596</v>
      </c>
      <c r="G49" s="6">
        <v>44597</v>
      </c>
      <c r="H49" s="4">
        <v>1</v>
      </c>
      <c r="I49" s="4">
        <v>1</v>
      </c>
      <c r="J49" s="4">
        <v>1</v>
      </c>
      <c r="K49" s="4" t="s">
        <v>30</v>
      </c>
      <c r="L49" s="4">
        <v>-960</v>
      </c>
      <c r="M49" s="4">
        <v>-960</v>
      </c>
      <c r="N49" s="4" t="s">
        <v>203</v>
      </c>
      <c r="O49" s="4" t="s">
        <v>151</v>
      </c>
      <c r="P49" s="4" t="s">
        <v>33</v>
      </c>
      <c r="Q49" s="4">
        <v>0</v>
      </c>
      <c r="R49" s="7">
        <v>44591</v>
      </c>
      <c r="S49" s="6">
        <v>44612</v>
      </c>
      <c r="T49" s="4" t="s">
        <v>34</v>
      </c>
      <c r="U49" s="4">
        <v>-960</v>
      </c>
      <c r="V49" s="4">
        <v>0</v>
      </c>
      <c r="W49" s="4">
        <v>0</v>
      </c>
      <c r="X49" s="4" t="s">
        <v>204</v>
      </c>
      <c r="Y49" s="4" t="s">
        <v>35</v>
      </c>
    </row>
    <row r="50" s="4" customFormat="1" spans="1:25">
      <c r="A50" s="4" t="s">
        <v>205</v>
      </c>
      <c r="B50" s="4" t="s">
        <v>26</v>
      </c>
      <c r="C50" s="4" t="s">
        <v>27</v>
      </c>
      <c r="D50" s="4" t="s">
        <v>37</v>
      </c>
      <c r="E50" s="4" t="s">
        <v>206</v>
      </c>
      <c r="F50" s="6">
        <v>44596</v>
      </c>
      <c r="G50" s="6">
        <v>44597</v>
      </c>
      <c r="H50" s="4">
        <v>3</v>
      </c>
      <c r="I50" s="4">
        <v>1</v>
      </c>
      <c r="J50" s="4">
        <v>3</v>
      </c>
      <c r="K50" s="4" t="s">
        <v>30</v>
      </c>
      <c r="L50" s="4">
        <v>714</v>
      </c>
      <c r="M50" s="4">
        <v>714</v>
      </c>
      <c r="N50" s="4" t="s">
        <v>207</v>
      </c>
      <c r="O50" s="4" t="s">
        <v>151</v>
      </c>
      <c r="P50" s="4" t="s">
        <v>33</v>
      </c>
      <c r="Q50" s="4">
        <v>0</v>
      </c>
      <c r="R50" s="7">
        <v>44591</v>
      </c>
      <c r="S50" s="6">
        <v>44612</v>
      </c>
      <c r="T50" s="4" t="s">
        <v>34</v>
      </c>
      <c r="U50" s="4">
        <v>714</v>
      </c>
      <c r="V50" s="4">
        <v>0</v>
      </c>
      <c r="W50" s="4">
        <v>0</v>
      </c>
      <c r="X50" s="4" t="s">
        <v>208</v>
      </c>
      <c r="Y50" s="4" t="s">
        <v>35</v>
      </c>
    </row>
    <row r="51" s="4" customFormat="1" spans="1:25">
      <c r="A51" s="4" t="s">
        <v>209</v>
      </c>
      <c r="B51" s="4" t="s">
        <v>26</v>
      </c>
      <c r="C51" s="4" t="s">
        <v>27</v>
      </c>
      <c r="D51" s="4" t="s">
        <v>210</v>
      </c>
      <c r="E51" s="4" t="s">
        <v>211</v>
      </c>
      <c r="F51" s="6">
        <v>44595</v>
      </c>
      <c r="G51" s="6">
        <v>44597</v>
      </c>
      <c r="H51" s="4">
        <v>3</v>
      </c>
      <c r="I51" s="4">
        <v>2</v>
      </c>
      <c r="J51" s="4">
        <v>6</v>
      </c>
      <c r="K51" s="4" t="s">
        <v>30</v>
      </c>
      <c r="L51" s="4">
        <v>5923.11</v>
      </c>
      <c r="M51" s="4">
        <v>5923.11</v>
      </c>
      <c r="N51" s="4" t="s">
        <v>212</v>
      </c>
      <c r="O51" s="4" t="s">
        <v>151</v>
      </c>
      <c r="P51" s="4" t="s">
        <v>33</v>
      </c>
      <c r="Q51" s="4">
        <v>0</v>
      </c>
      <c r="R51" s="7">
        <v>44592</v>
      </c>
      <c r="S51" s="6">
        <v>44612</v>
      </c>
      <c r="T51" s="4" t="s">
        <v>34</v>
      </c>
      <c r="U51" s="4">
        <v>5923.11</v>
      </c>
      <c r="V51" s="4">
        <v>0</v>
      </c>
      <c r="W51" s="4">
        <v>0</v>
      </c>
      <c r="X51" s="4" t="s">
        <v>213</v>
      </c>
      <c r="Y51" s="4" t="s">
        <v>214</v>
      </c>
    </row>
    <row r="52" s="4" customFormat="1" spans="1:25">
      <c r="A52" s="4" t="s">
        <v>215</v>
      </c>
      <c r="B52" s="4" t="s">
        <v>26</v>
      </c>
      <c r="C52" s="4" t="s">
        <v>27</v>
      </c>
      <c r="D52" s="4" t="s">
        <v>37</v>
      </c>
      <c r="E52" s="4" t="s">
        <v>206</v>
      </c>
      <c r="F52" s="6">
        <v>44596</v>
      </c>
      <c r="G52" s="6">
        <v>44597</v>
      </c>
      <c r="H52" s="4">
        <v>4</v>
      </c>
      <c r="I52" s="4">
        <v>1</v>
      </c>
      <c r="J52" s="4">
        <v>4</v>
      </c>
      <c r="K52" s="4" t="s">
        <v>30</v>
      </c>
      <c r="L52" s="4">
        <v>952</v>
      </c>
      <c r="M52" s="4">
        <v>952</v>
      </c>
      <c r="N52" s="4" t="s">
        <v>216</v>
      </c>
      <c r="O52" s="4" t="s">
        <v>151</v>
      </c>
      <c r="P52" s="4" t="s">
        <v>33</v>
      </c>
      <c r="Q52" s="4">
        <v>0</v>
      </c>
      <c r="R52" s="7">
        <v>44592</v>
      </c>
      <c r="S52" s="6">
        <v>44612</v>
      </c>
      <c r="T52" s="4" t="s">
        <v>34</v>
      </c>
      <c r="U52" s="4">
        <v>952</v>
      </c>
      <c r="V52" s="4">
        <v>0</v>
      </c>
      <c r="W52" s="4">
        <v>0</v>
      </c>
      <c r="X52" s="4" t="s">
        <v>217</v>
      </c>
      <c r="Y52" s="4" t="s">
        <v>35</v>
      </c>
    </row>
    <row r="53" s="4" customFormat="1" spans="1:25">
      <c r="A53" s="4" t="s">
        <v>218</v>
      </c>
      <c r="B53" s="4" t="s">
        <v>26</v>
      </c>
      <c r="C53" s="4" t="s">
        <v>27</v>
      </c>
      <c r="D53" s="4" t="s">
        <v>37</v>
      </c>
      <c r="E53" s="4" t="s">
        <v>38</v>
      </c>
      <c r="F53" s="6">
        <v>44596</v>
      </c>
      <c r="G53" s="6">
        <v>44597</v>
      </c>
      <c r="H53" s="4">
        <v>1</v>
      </c>
      <c r="I53" s="4">
        <v>1</v>
      </c>
      <c r="J53" s="4">
        <v>1</v>
      </c>
      <c r="K53" s="4" t="s">
        <v>30</v>
      </c>
      <c r="L53" s="4">
        <v>238</v>
      </c>
      <c r="M53" s="4">
        <v>238</v>
      </c>
      <c r="N53" s="4" t="s">
        <v>219</v>
      </c>
      <c r="O53" s="4" t="s">
        <v>151</v>
      </c>
      <c r="P53" s="4" t="s">
        <v>33</v>
      </c>
      <c r="Q53" s="4">
        <v>0</v>
      </c>
      <c r="R53" s="7">
        <v>44592</v>
      </c>
      <c r="S53" s="6">
        <v>44612</v>
      </c>
      <c r="T53" s="4" t="s">
        <v>34</v>
      </c>
      <c r="U53" s="4">
        <v>238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215</v>
      </c>
      <c r="B54" s="4" t="s">
        <v>26</v>
      </c>
      <c r="C54" s="4" t="s">
        <v>104</v>
      </c>
      <c r="D54" s="4" t="s">
        <v>37</v>
      </c>
      <c r="E54" s="4" t="s">
        <v>206</v>
      </c>
      <c r="F54" s="6">
        <v>44596</v>
      </c>
      <c r="G54" s="6">
        <v>44597</v>
      </c>
      <c r="H54" s="4">
        <v>4</v>
      </c>
      <c r="I54" s="4">
        <v>1</v>
      </c>
      <c r="J54" s="4">
        <v>4</v>
      </c>
      <c r="K54" s="4" t="s">
        <v>30</v>
      </c>
      <c r="L54" s="4">
        <v>-952</v>
      </c>
      <c r="M54" s="4">
        <v>-952</v>
      </c>
      <c r="N54" s="4" t="s">
        <v>216</v>
      </c>
      <c r="O54" s="4" t="s">
        <v>151</v>
      </c>
      <c r="P54" s="4" t="s">
        <v>33</v>
      </c>
      <c r="Q54" s="4">
        <v>0</v>
      </c>
      <c r="R54" s="7">
        <v>44592</v>
      </c>
      <c r="S54" s="6">
        <v>44612</v>
      </c>
      <c r="T54" s="4" t="s">
        <v>34</v>
      </c>
      <c r="U54" s="4">
        <v>-952</v>
      </c>
      <c r="V54" s="4">
        <v>0</v>
      </c>
      <c r="W54" s="4">
        <v>0</v>
      </c>
      <c r="X54" s="4" t="s">
        <v>217</v>
      </c>
      <c r="Y54" s="4" t="s">
        <v>35</v>
      </c>
    </row>
    <row r="55" s="4" customFormat="1" spans="1:25">
      <c r="A55" s="4" t="s">
        <v>218</v>
      </c>
      <c r="B55" s="4" t="s">
        <v>26</v>
      </c>
      <c r="C55" s="4" t="s">
        <v>104</v>
      </c>
      <c r="D55" s="4" t="s">
        <v>37</v>
      </c>
      <c r="E55" s="4" t="s">
        <v>38</v>
      </c>
      <c r="F55" s="6">
        <v>44596</v>
      </c>
      <c r="G55" s="6">
        <v>44597</v>
      </c>
      <c r="H55" s="4">
        <v>1</v>
      </c>
      <c r="I55" s="4">
        <v>1</v>
      </c>
      <c r="J55" s="4">
        <v>1</v>
      </c>
      <c r="K55" s="4" t="s">
        <v>30</v>
      </c>
      <c r="L55" s="4">
        <v>-238</v>
      </c>
      <c r="M55" s="4">
        <v>-238</v>
      </c>
      <c r="N55" s="4" t="s">
        <v>219</v>
      </c>
      <c r="O55" s="4" t="s">
        <v>151</v>
      </c>
      <c r="P55" s="4" t="s">
        <v>33</v>
      </c>
      <c r="Q55" s="4">
        <v>0</v>
      </c>
      <c r="R55" s="7">
        <v>44592</v>
      </c>
      <c r="S55" s="6">
        <v>44612</v>
      </c>
      <c r="T55" s="4" t="s">
        <v>34</v>
      </c>
      <c r="U55" s="4">
        <v>-238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184</v>
      </c>
      <c r="B56" s="4" t="s">
        <v>26</v>
      </c>
      <c r="C56" s="4" t="s">
        <v>104</v>
      </c>
      <c r="D56" s="4" t="s">
        <v>82</v>
      </c>
      <c r="E56" s="4" t="s">
        <v>185</v>
      </c>
      <c r="F56" s="6">
        <v>44596</v>
      </c>
      <c r="G56" s="6">
        <v>44597</v>
      </c>
      <c r="H56" s="4">
        <v>1</v>
      </c>
      <c r="I56" s="4">
        <v>1</v>
      </c>
      <c r="J56" s="4">
        <v>1</v>
      </c>
      <c r="K56" s="4" t="s">
        <v>30</v>
      </c>
      <c r="L56" s="4">
        <v>-760.47</v>
      </c>
      <c r="M56" s="4">
        <v>-760.47</v>
      </c>
      <c r="N56" s="4" t="s">
        <v>186</v>
      </c>
      <c r="O56" s="4" t="s">
        <v>151</v>
      </c>
      <c r="P56" s="4" t="s">
        <v>33</v>
      </c>
      <c r="Q56" s="4">
        <v>0</v>
      </c>
      <c r="R56" s="7">
        <v>44589</v>
      </c>
      <c r="S56" s="6">
        <v>44612</v>
      </c>
      <c r="T56" s="4" t="s">
        <v>34</v>
      </c>
      <c r="U56" s="4">
        <v>-760.47</v>
      </c>
      <c r="V56" s="4">
        <v>0</v>
      </c>
      <c r="W56" s="4">
        <v>0</v>
      </c>
      <c r="X56" s="4" t="s">
        <v>187</v>
      </c>
      <c r="Y56" s="4" t="s">
        <v>188</v>
      </c>
    </row>
    <row r="57" s="4" customFormat="1" spans="1:25">
      <c r="A57" s="4" t="s">
        <v>220</v>
      </c>
      <c r="B57" s="4" t="s">
        <v>26</v>
      </c>
      <c r="C57" s="4" t="s">
        <v>27</v>
      </c>
      <c r="D57" s="4" t="s">
        <v>221</v>
      </c>
      <c r="E57" s="4" t="s">
        <v>222</v>
      </c>
      <c r="F57" s="6">
        <v>44596</v>
      </c>
      <c r="G57" s="6">
        <v>44597</v>
      </c>
      <c r="H57" s="4">
        <v>1</v>
      </c>
      <c r="I57" s="4">
        <v>1</v>
      </c>
      <c r="J57" s="4">
        <v>1</v>
      </c>
      <c r="K57" s="4" t="s">
        <v>30</v>
      </c>
      <c r="L57" s="4">
        <v>1633.17</v>
      </c>
      <c r="M57" s="4">
        <v>1633.17</v>
      </c>
      <c r="N57" s="4" t="s">
        <v>223</v>
      </c>
      <c r="O57" s="4" t="s">
        <v>151</v>
      </c>
      <c r="P57" s="4" t="s">
        <v>33</v>
      </c>
      <c r="Q57" s="4">
        <v>0</v>
      </c>
      <c r="R57" s="7">
        <v>44594</v>
      </c>
      <c r="S57" s="6">
        <v>44612</v>
      </c>
      <c r="T57" s="4" t="s">
        <v>34</v>
      </c>
      <c r="U57" s="4">
        <v>1633.17</v>
      </c>
      <c r="V57" s="4">
        <v>0</v>
      </c>
      <c r="W57" s="4">
        <v>0</v>
      </c>
      <c r="X57" s="4" t="s">
        <v>224</v>
      </c>
      <c r="Y57" s="4" t="s">
        <v>225</v>
      </c>
    </row>
    <row r="58" s="4" customFormat="1" spans="1:25">
      <c r="A58" s="4" t="s">
        <v>226</v>
      </c>
      <c r="B58" s="4" t="s">
        <v>26</v>
      </c>
      <c r="C58" s="4" t="s">
        <v>27</v>
      </c>
      <c r="D58" s="4" t="s">
        <v>221</v>
      </c>
      <c r="E58" s="4" t="s">
        <v>222</v>
      </c>
      <c r="F58" s="6">
        <v>44596</v>
      </c>
      <c r="G58" s="6">
        <v>44597</v>
      </c>
      <c r="H58" s="4">
        <v>1</v>
      </c>
      <c r="I58" s="4">
        <v>1</v>
      </c>
      <c r="J58" s="4">
        <v>1</v>
      </c>
      <c r="K58" s="4" t="s">
        <v>30</v>
      </c>
      <c r="L58" s="4">
        <v>1633.17</v>
      </c>
      <c r="M58" s="4">
        <v>1633.17</v>
      </c>
      <c r="N58" s="4" t="s">
        <v>227</v>
      </c>
      <c r="O58" s="4" t="s">
        <v>151</v>
      </c>
      <c r="P58" s="4" t="s">
        <v>33</v>
      </c>
      <c r="Q58" s="4">
        <v>0</v>
      </c>
      <c r="R58" s="7">
        <v>44594</v>
      </c>
      <c r="S58" s="6">
        <v>44612</v>
      </c>
      <c r="T58" s="4" t="s">
        <v>34</v>
      </c>
      <c r="U58" s="4">
        <v>1633.17</v>
      </c>
      <c r="V58" s="4">
        <v>0</v>
      </c>
      <c r="W58" s="4">
        <v>0</v>
      </c>
      <c r="X58" s="4" t="s">
        <v>228</v>
      </c>
      <c r="Y58" s="4" t="s">
        <v>35</v>
      </c>
    </row>
    <row r="59" s="4" customFormat="1" spans="1:25">
      <c r="A59" s="4" t="s">
        <v>229</v>
      </c>
      <c r="B59" s="4" t="s">
        <v>26</v>
      </c>
      <c r="C59" s="4" t="s">
        <v>27</v>
      </c>
      <c r="D59" s="4" t="s">
        <v>230</v>
      </c>
      <c r="E59" s="4" t="s">
        <v>231</v>
      </c>
      <c r="F59" s="6">
        <v>44596</v>
      </c>
      <c r="G59" s="6">
        <v>44597</v>
      </c>
      <c r="H59" s="4">
        <v>2</v>
      </c>
      <c r="I59" s="4">
        <v>1</v>
      </c>
      <c r="J59" s="4">
        <v>2</v>
      </c>
      <c r="K59" s="4" t="s">
        <v>30</v>
      </c>
      <c r="L59" s="4">
        <v>821.62</v>
      </c>
      <c r="M59" s="4">
        <v>821.62</v>
      </c>
      <c r="N59" s="4" t="s">
        <v>232</v>
      </c>
      <c r="O59" s="4" t="s">
        <v>151</v>
      </c>
      <c r="P59" s="4" t="s">
        <v>33</v>
      </c>
      <c r="Q59" s="4">
        <v>0</v>
      </c>
      <c r="R59" s="7">
        <v>44594</v>
      </c>
      <c r="S59" s="6">
        <v>44612</v>
      </c>
      <c r="T59" s="4" t="s">
        <v>34</v>
      </c>
      <c r="U59" s="4">
        <v>821.62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196</v>
      </c>
      <c r="B60" s="4" t="s">
        <v>26</v>
      </c>
      <c r="C60" s="4" t="s">
        <v>104</v>
      </c>
      <c r="D60" s="4" t="s">
        <v>82</v>
      </c>
      <c r="E60" s="4" t="s">
        <v>197</v>
      </c>
      <c r="F60" s="6">
        <v>44596</v>
      </c>
      <c r="G60" s="6">
        <v>44597</v>
      </c>
      <c r="H60" s="4">
        <v>1</v>
      </c>
      <c r="I60" s="4">
        <v>1</v>
      </c>
      <c r="J60" s="4">
        <v>1</v>
      </c>
      <c r="K60" s="4" t="s">
        <v>30</v>
      </c>
      <c r="L60" s="4">
        <v>-631.39</v>
      </c>
      <c r="M60" s="4">
        <v>-631.39</v>
      </c>
      <c r="N60" s="4" t="s">
        <v>198</v>
      </c>
      <c r="O60" s="4" t="s">
        <v>151</v>
      </c>
      <c r="P60" s="4" t="s">
        <v>33</v>
      </c>
      <c r="Q60" s="4">
        <v>0</v>
      </c>
      <c r="R60" s="7">
        <v>44591</v>
      </c>
      <c r="S60" s="6">
        <v>44612</v>
      </c>
      <c r="T60" s="4" t="s">
        <v>34</v>
      </c>
      <c r="U60" s="4">
        <v>-631.39</v>
      </c>
      <c r="V60" s="4">
        <v>0</v>
      </c>
      <c r="W60" s="4">
        <v>0</v>
      </c>
      <c r="X60" s="4" t="s">
        <v>199</v>
      </c>
      <c r="Y60" s="4" t="s">
        <v>200</v>
      </c>
    </row>
    <row r="61" s="4" customFormat="1" spans="1:25">
      <c r="A61" s="4" t="s">
        <v>179</v>
      </c>
      <c r="B61" s="4" t="s">
        <v>26</v>
      </c>
      <c r="C61" s="4" t="s">
        <v>57</v>
      </c>
      <c r="D61" s="4" t="s">
        <v>71</v>
      </c>
      <c r="E61" s="4" t="s">
        <v>72</v>
      </c>
      <c r="F61" s="6">
        <v>44595</v>
      </c>
      <c r="G61" s="6">
        <v>44597</v>
      </c>
      <c r="H61" s="4">
        <v>1</v>
      </c>
      <c r="I61" s="4">
        <v>2</v>
      </c>
      <c r="J61" s="4">
        <v>2</v>
      </c>
      <c r="K61" s="4" t="s">
        <v>30</v>
      </c>
      <c r="L61" s="4">
        <v>-1050</v>
      </c>
      <c r="M61" s="4">
        <v>-1050</v>
      </c>
      <c r="N61" s="4" t="s">
        <v>180</v>
      </c>
      <c r="O61" s="4" t="s">
        <v>151</v>
      </c>
      <c r="P61" s="4" t="s">
        <v>33</v>
      </c>
      <c r="Q61" s="4">
        <v>0</v>
      </c>
      <c r="R61" s="7">
        <v>44588</v>
      </c>
      <c r="S61" s="6">
        <v>44612</v>
      </c>
      <c r="T61" s="4" t="s">
        <v>34</v>
      </c>
      <c r="U61" s="4">
        <v>-1050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233</v>
      </c>
      <c r="B62" s="4" t="s">
        <v>26</v>
      </c>
      <c r="C62" s="4" t="s">
        <v>27</v>
      </c>
      <c r="D62" s="4" t="s">
        <v>234</v>
      </c>
      <c r="E62" s="4" t="s">
        <v>235</v>
      </c>
      <c r="F62" s="6">
        <v>44596</v>
      </c>
      <c r="G62" s="6">
        <v>44597</v>
      </c>
      <c r="H62" s="4">
        <v>1</v>
      </c>
      <c r="I62" s="4">
        <v>1</v>
      </c>
      <c r="J62" s="4">
        <v>1</v>
      </c>
      <c r="K62" s="4" t="s">
        <v>30</v>
      </c>
      <c r="L62" s="4">
        <v>375</v>
      </c>
      <c r="M62" s="4">
        <v>375</v>
      </c>
      <c r="N62" s="4" t="s">
        <v>236</v>
      </c>
      <c r="O62" s="4" t="s">
        <v>151</v>
      </c>
      <c r="P62" s="4" t="s">
        <v>33</v>
      </c>
      <c r="Q62" s="4">
        <v>0</v>
      </c>
      <c r="R62" s="7">
        <v>44595</v>
      </c>
      <c r="S62" s="6">
        <v>44612</v>
      </c>
      <c r="T62" s="4" t="s">
        <v>34</v>
      </c>
      <c r="U62" s="4">
        <v>375</v>
      </c>
      <c r="V62" s="4">
        <v>0</v>
      </c>
      <c r="W62" s="4">
        <v>0</v>
      </c>
      <c r="X62" s="4" t="s">
        <v>237</v>
      </c>
      <c r="Y62" s="4" t="s">
        <v>35</v>
      </c>
    </row>
    <row r="63" s="4" customFormat="1" spans="1:25">
      <c r="A63" s="4" t="s">
        <v>238</v>
      </c>
      <c r="B63" s="4" t="s">
        <v>26</v>
      </c>
      <c r="C63" s="4" t="s">
        <v>27</v>
      </c>
      <c r="D63" s="4" t="s">
        <v>239</v>
      </c>
      <c r="E63" s="4" t="s">
        <v>240</v>
      </c>
      <c r="F63" s="6">
        <v>44596</v>
      </c>
      <c r="G63" s="6">
        <v>44597</v>
      </c>
      <c r="H63" s="4">
        <v>1</v>
      </c>
      <c r="I63" s="4">
        <v>1</v>
      </c>
      <c r="J63" s="4">
        <v>1</v>
      </c>
      <c r="K63" s="4" t="s">
        <v>30</v>
      </c>
      <c r="L63" s="4">
        <v>774.29</v>
      </c>
      <c r="M63" s="4">
        <v>774.29</v>
      </c>
      <c r="N63" s="4" t="s">
        <v>241</v>
      </c>
      <c r="O63" s="4" t="s">
        <v>151</v>
      </c>
      <c r="P63" s="4" t="s">
        <v>33</v>
      </c>
      <c r="Q63" s="4">
        <v>0</v>
      </c>
      <c r="R63" s="7">
        <v>44596</v>
      </c>
      <c r="S63" s="6">
        <v>44612</v>
      </c>
      <c r="T63" s="4" t="s">
        <v>34</v>
      </c>
      <c r="U63" s="4">
        <v>774.29</v>
      </c>
      <c r="V63" s="4">
        <v>0</v>
      </c>
      <c r="W63" s="4">
        <v>0</v>
      </c>
      <c r="X63" s="4" t="s">
        <v>242</v>
      </c>
      <c r="Y63" s="4" t="s">
        <v>243</v>
      </c>
    </row>
    <row r="64" s="4" customFormat="1" spans="1:25">
      <c r="A64" s="4" t="s">
        <v>244</v>
      </c>
      <c r="B64" s="4" t="s">
        <v>26</v>
      </c>
      <c r="C64" s="4" t="s">
        <v>27</v>
      </c>
      <c r="D64" s="4" t="s">
        <v>210</v>
      </c>
      <c r="E64" s="4" t="s">
        <v>245</v>
      </c>
      <c r="F64" s="6">
        <v>44596</v>
      </c>
      <c r="G64" s="6">
        <v>44597</v>
      </c>
      <c r="H64" s="4">
        <v>2</v>
      </c>
      <c r="I64" s="4">
        <v>1</v>
      </c>
      <c r="J64" s="4">
        <v>2</v>
      </c>
      <c r="K64" s="4" t="s">
        <v>30</v>
      </c>
      <c r="L64" s="4">
        <v>1996.82</v>
      </c>
      <c r="M64" s="4">
        <v>1996.82</v>
      </c>
      <c r="N64" s="4" t="s">
        <v>246</v>
      </c>
      <c r="O64" s="4" t="s">
        <v>151</v>
      </c>
      <c r="P64" s="4" t="s">
        <v>33</v>
      </c>
      <c r="Q64" s="4">
        <v>0</v>
      </c>
      <c r="R64" s="7">
        <v>44596</v>
      </c>
      <c r="S64" s="6">
        <v>44612</v>
      </c>
      <c r="T64" s="4" t="s">
        <v>34</v>
      </c>
      <c r="U64" s="4">
        <v>1996.82</v>
      </c>
      <c r="V64" s="4">
        <v>0</v>
      </c>
      <c r="W64" s="4">
        <v>0</v>
      </c>
      <c r="X64" s="4" t="s">
        <v>247</v>
      </c>
      <c r="Y64" s="4" t="s">
        <v>248</v>
      </c>
    </row>
    <row r="65" s="4" customFormat="1" spans="1:25">
      <c r="A65" s="4" t="s">
        <v>249</v>
      </c>
      <c r="B65" s="4" t="s">
        <v>26</v>
      </c>
      <c r="C65" s="4" t="s">
        <v>27</v>
      </c>
      <c r="D65" s="4" t="s">
        <v>88</v>
      </c>
      <c r="E65" s="4" t="s">
        <v>250</v>
      </c>
      <c r="F65" s="6">
        <v>44596</v>
      </c>
      <c r="G65" s="6">
        <v>44597</v>
      </c>
      <c r="H65" s="4">
        <v>1</v>
      </c>
      <c r="I65" s="4">
        <v>1</v>
      </c>
      <c r="J65" s="4">
        <v>1</v>
      </c>
      <c r="K65" s="4" t="s">
        <v>30</v>
      </c>
      <c r="L65" s="4">
        <v>780</v>
      </c>
      <c r="M65" s="4">
        <v>780</v>
      </c>
      <c r="N65" s="4" t="s">
        <v>251</v>
      </c>
      <c r="O65" s="4" t="s">
        <v>151</v>
      </c>
      <c r="P65" s="4" t="s">
        <v>33</v>
      </c>
      <c r="Q65" s="4">
        <v>0</v>
      </c>
      <c r="R65" s="7">
        <v>44596</v>
      </c>
      <c r="S65" s="6">
        <v>44612</v>
      </c>
      <c r="T65" s="4" t="s">
        <v>34</v>
      </c>
      <c r="U65" s="4">
        <v>780</v>
      </c>
      <c r="V65" s="4">
        <v>0</v>
      </c>
      <c r="W65" s="4">
        <v>0</v>
      </c>
      <c r="X65" s="4" t="s">
        <v>252</v>
      </c>
      <c r="Y65" s="4" t="s">
        <v>35</v>
      </c>
    </row>
    <row r="66" s="4" customFormat="1" spans="1:25">
      <c r="A66" s="4" t="s">
        <v>249</v>
      </c>
      <c r="B66" s="4" t="s">
        <v>26</v>
      </c>
      <c r="C66" s="4" t="s">
        <v>104</v>
      </c>
      <c r="D66" s="4" t="s">
        <v>88</v>
      </c>
      <c r="E66" s="4" t="s">
        <v>250</v>
      </c>
      <c r="F66" s="6">
        <v>44596</v>
      </c>
      <c r="G66" s="6">
        <v>44597</v>
      </c>
      <c r="H66" s="4">
        <v>1</v>
      </c>
      <c r="I66" s="4">
        <v>1</v>
      </c>
      <c r="J66" s="4">
        <v>1</v>
      </c>
      <c r="K66" s="4" t="s">
        <v>30</v>
      </c>
      <c r="L66" s="4">
        <v>-780</v>
      </c>
      <c r="M66" s="4">
        <v>-780</v>
      </c>
      <c r="N66" s="4" t="s">
        <v>251</v>
      </c>
      <c r="O66" s="4" t="s">
        <v>151</v>
      </c>
      <c r="P66" s="4" t="s">
        <v>33</v>
      </c>
      <c r="Q66" s="4">
        <v>0</v>
      </c>
      <c r="R66" s="7">
        <v>44596</v>
      </c>
      <c r="S66" s="6">
        <v>44612</v>
      </c>
      <c r="T66" s="4" t="s">
        <v>34</v>
      </c>
      <c r="U66" s="4">
        <v>-780</v>
      </c>
      <c r="V66" s="4">
        <v>0</v>
      </c>
      <c r="W66" s="4">
        <v>0</v>
      </c>
      <c r="X66" s="4" t="s">
        <v>252</v>
      </c>
      <c r="Y66" s="4" t="s">
        <v>35</v>
      </c>
    </row>
    <row r="67" s="4" customFormat="1" spans="1:25">
      <c r="A67" s="4" t="s">
        <v>253</v>
      </c>
      <c r="B67" s="4" t="s">
        <v>26</v>
      </c>
      <c r="C67" s="4" t="s">
        <v>27</v>
      </c>
      <c r="D67" s="4" t="s">
        <v>106</v>
      </c>
      <c r="E67" s="4" t="s">
        <v>254</v>
      </c>
      <c r="F67" s="6">
        <v>44596</v>
      </c>
      <c r="G67" s="6">
        <v>44597</v>
      </c>
      <c r="H67" s="4">
        <v>1</v>
      </c>
      <c r="I67" s="4">
        <v>1</v>
      </c>
      <c r="J67" s="4">
        <v>1</v>
      </c>
      <c r="K67" s="4" t="s">
        <v>30</v>
      </c>
      <c r="L67" s="4">
        <v>390.15</v>
      </c>
      <c r="M67" s="4">
        <v>390.15</v>
      </c>
      <c r="N67" s="4" t="s">
        <v>255</v>
      </c>
      <c r="O67" s="4" t="s">
        <v>151</v>
      </c>
      <c r="P67" s="4" t="s">
        <v>33</v>
      </c>
      <c r="Q67" s="4">
        <v>0</v>
      </c>
      <c r="R67" s="7">
        <v>44596</v>
      </c>
      <c r="S67" s="6">
        <v>44612</v>
      </c>
      <c r="T67" s="4" t="s">
        <v>34</v>
      </c>
      <c r="U67" s="4">
        <v>390.15</v>
      </c>
      <c r="V67" s="4">
        <v>0</v>
      </c>
      <c r="W67" s="4">
        <v>0</v>
      </c>
      <c r="X67" s="4" t="s">
        <v>35</v>
      </c>
      <c r="Y67" s="4" t="s">
        <v>256</v>
      </c>
    </row>
    <row r="68" s="4" customFormat="1" spans="1:25">
      <c r="A68" s="4" t="s">
        <v>257</v>
      </c>
      <c r="B68" s="4" t="s">
        <v>26</v>
      </c>
      <c r="C68" s="4" t="s">
        <v>27</v>
      </c>
      <c r="D68" s="4" t="s">
        <v>106</v>
      </c>
      <c r="E68" s="4" t="s">
        <v>254</v>
      </c>
      <c r="F68" s="6">
        <v>44596</v>
      </c>
      <c r="G68" s="6">
        <v>44597</v>
      </c>
      <c r="H68" s="4">
        <v>2</v>
      </c>
      <c r="I68" s="4">
        <v>1</v>
      </c>
      <c r="J68" s="4">
        <v>2</v>
      </c>
      <c r="K68" s="4" t="s">
        <v>30</v>
      </c>
      <c r="L68" s="4">
        <v>780.3</v>
      </c>
      <c r="M68" s="4">
        <v>780.3</v>
      </c>
      <c r="N68" s="4" t="s">
        <v>258</v>
      </c>
      <c r="O68" s="4" t="s">
        <v>151</v>
      </c>
      <c r="P68" s="4" t="s">
        <v>33</v>
      </c>
      <c r="Q68" s="4">
        <v>0</v>
      </c>
      <c r="R68" s="7">
        <v>44596</v>
      </c>
      <c r="S68" s="6">
        <v>44612</v>
      </c>
      <c r="T68" s="4" t="s">
        <v>34</v>
      </c>
      <c r="U68" s="4">
        <v>780.3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257</v>
      </c>
      <c r="B69" s="4" t="s">
        <v>26</v>
      </c>
      <c r="C69" s="4" t="s">
        <v>104</v>
      </c>
      <c r="D69" s="4" t="s">
        <v>106</v>
      </c>
      <c r="E69" s="4" t="s">
        <v>254</v>
      </c>
      <c r="F69" s="6">
        <v>44596</v>
      </c>
      <c r="G69" s="6">
        <v>44597</v>
      </c>
      <c r="H69" s="4">
        <v>2</v>
      </c>
      <c r="I69" s="4">
        <v>1</v>
      </c>
      <c r="J69" s="4">
        <v>2</v>
      </c>
      <c r="K69" s="4" t="s">
        <v>30</v>
      </c>
      <c r="L69" s="4">
        <v>-780.3</v>
      </c>
      <c r="M69" s="4">
        <v>-780.3</v>
      </c>
      <c r="N69" s="4" t="s">
        <v>258</v>
      </c>
      <c r="O69" s="4" t="s">
        <v>151</v>
      </c>
      <c r="P69" s="4" t="s">
        <v>33</v>
      </c>
      <c r="Q69" s="4">
        <v>0</v>
      </c>
      <c r="R69" s="7">
        <v>44596</v>
      </c>
      <c r="S69" s="6">
        <v>44612</v>
      </c>
      <c r="T69" s="4" t="s">
        <v>34</v>
      </c>
      <c r="U69" s="4">
        <v>-780.3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259</v>
      </c>
      <c r="B70" s="4" t="s">
        <v>26</v>
      </c>
      <c r="C70" s="4" t="s">
        <v>27</v>
      </c>
      <c r="D70" s="4" t="s">
        <v>260</v>
      </c>
      <c r="E70" s="4" t="s">
        <v>261</v>
      </c>
      <c r="F70" s="6">
        <v>44597</v>
      </c>
      <c r="G70" s="6">
        <v>44598</v>
      </c>
      <c r="H70" s="4">
        <v>4</v>
      </c>
      <c r="I70" s="4">
        <v>1</v>
      </c>
      <c r="J70" s="4">
        <v>4</v>
      </c>
      <c r="K70" s="4" t="s">
        <v>30</v>
      </c>
      <c r="L70" s="4">
        <v>6040</v>
      </c>
      <c r="M70" s="4">
        <v>6040</v>
      </c>
      <c r="N70" s="4" t="s">
        <v>262</v>
      </c>
      <c r="O70" s="4" t="s">
        <v>263</v>
      </c>
      <c r="P70" s="4" t="s">
        <v>33</v>
      </c>
      <c r="Q70" s="4">
        <v>0</v>
      </c>
      <c r="R70" s="7">
        <v>44524</v>
      </c>
      <c r="S70" s="6">
        <v>44613</v>
      </c>
      <c r="T70" s="4" t="s">
        <v>34</v>
      </c>
      <c r="U70" s="4">
        <v>6040</v>
      </c>
      <c r="V70" s="4">
        <v>0</v>
      </c>
      <c r="W70" s="4">
        <v>0</v>
      </c>
      <c r="X70" s="4" t="s">
        <v>264</v>
      </c>
      <c r="Y70" s="4" t="s">
        <v>265</v>
      </c>
    </row>
    <row r="71" s="4" customFormat="1" spans="1:25">
      <c r="A71" s="4" t="s">
        <v>266</v>
      </c>
      <c r="B71" s="4" t="s">
        <v>26</v>
      </c>
      <c r="C71" s="4" t="s">
        <v>27</v>
      </c>
      <c r="D71" s="4" t="s">
        <v>267</v>
      </c>
      <c r="E71" s="4" t="s">
        <v>268</v>
      </c>
      <c r="F71" s="6">
        <v>44597</v>
      </c>
      <c r="G71" s="6">
        <v>44598</v>
      </c>
      <c r="H71" s="4">
        <v>5</v>
      </c>
      <c r="I71" s="4">
        <v>1</v>
      </c>
      <c r="J71" s="4">
        <v>5</v>
      </c>
      <c r="K71" s="4" t="s">
        <v>30</v>
      </c>
      <c r="L71" s="4">
        <v>2600</v>
      </c>
      <c r="M71" s="4">
        <v>2600</v>
      </c>
      <c r="N71" s="4" t="s">
        <v>269</v>
      </c>
      <c r="O71" s="4" t="s">
        <v>263</v>
      </c>
      <c r="P71" s="4" t="s">
        <v>33</v>
      </c>
      <c r="Q71" s="4">
        <v>0</v>
      </c>
      <c r="R71" s="7">
        <v>44561</v>
      </c>
      <c r="S71" s="6">
        <v>44613</v>
      </c>
      <c r="T71" s="4" t="s">
        <v>34</v>
      </c>
      <c r="U71" s="4">
        <v>2600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266</v>
      </c>
      <c r="B72" s="4" t="s">
        <v>26</v>
      </c>
      <c r="C72" s="4" t="s">
        <v>104</v>
      </c>
      <c r="D72" s="4" t="s">
        <v>267</v>
      </c>
      <c r="E72" s="4" t="s">
        <v>268</v>
      </c>
      <c r="F72" s="6">
        <v>44597</v>
      </c>
      <c r="G72" s="6">
        <v>44598</v>
      </c>
      <c r="H72" s="4">
        <v>5</v>
      </c>
      <c r="I72" s="4">
        <v>1</v>
      </c>
      <c r="J72" s="4">
        <v>5</v>
      </c>
      <c r="K72" s="4" t="s">
        <v>30</v>
      </c>
      <c r="L72" s="4">
        <v>-2600</v>
      </c>
      <c r="M72" s="4">
        <v>-2600</v>
      </c>
      <c r="N72" s="4" t="s">
        <v>269</v>
      </c>
      <c r="O72" s="4" t="s">
        <v>263</v>
      </c>
      <c r="P72" s="4" t="s">
        <v>33</v>
      </c>
      <c r="Q72" s="4">
        <v>0</v>
      </c>
      <c r="R72" s="7">
        <v>44561</v>
      </c>
      <c r="S72" s="6">
        <v>44613</v>
      </c>
      <c r="T72" s="4" t="s">
        <v>34</v>
      </c>
      <c r="U72" s="4">
        <v>-2600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259</v>
      </c>
      <c r="B73" s="4" t="s">
        <v>26</v>
      </c>
      <c r="C73" s="4" t="s">
        <v>57</v>
      </c>
      <c r="D73" s="4" t="s">
        <v>260</v>
      </c>
      <c r="E73" s="4" t="s">
        <v>261</v>
      </c>
      <c r="F73" s="6">
        <v>44597</v>
      </c>
      <c r="G73" s="6">
        <v>44598</v>
      </c>
      <c r="H73" s="4">
        <v>4</v>
      </c>
      <c r="I73" s="4">
        <v>1</v>
      </c>
      <c r="J73" s="4">
        <v>4</v>
      </c>
      <c r="K73" s="4" t="s">
        <v>30</v>
      </c>
      <c r="L73" s="4">
        <v>-1510</v>
      </c>
      <c r="M73" s="4">
        <v>-1510</v>
      </c>
      <c r="N73" s="4" t="s">
        <v>262</v>
      </c>
      <c r="O73" s="4" t="s">
        <v>263</v>
      </c>
      <c r="P73" s="4" t="s">
        <v>33</v>
      </c>
      <c r="Q73" s="4">
        <v>0</v>
      </c>
      <c r="R73" s="7">
        <v>44524</v>
      </c>
      <c r="S73" s="6">
        <v>44613</v>
      </c>
      <c r="T73" s="4" t="s">
        <v>34</v>
      </c>
      <c r="U73" s="4">
        <v>-1510</v>
      </c>
      <c r="V73" s="4">
        <v>0</v>
      </c>
      <c r="W73" s="4">
        <v>0</v>
      </c>
      <c r="X73" s="4" t="s">
        <v>264</v>
      </c>
      <c r="Y73" s="4" t="s">
        <v>265</v>
      </c>
    </row>
    <row r="74" s="4" customFormat="1" spans="1:25">
      <c r="A74" s="4" t="s">
        <v>270</v>
      </c>
      <c r="B74" s="4" t="s">
        <v>26</v>
      </c>
      <c r="C74" s="4" t="s">
        <v>27</v>
      </c>
      <c r="D74" s="4" t="s">
        <v>28</v>
      </c>
      <c r="E74" s="4" t="s">
        <v>29</v>
      </c>
      <c r="F74" s="6">
        <v>44588</v>
      </c>
      <c r="G74" s="6">
        <v>44598</v>
      </c>
      <c r="H74" s="4">
        <v>1</v>
      </c>
      <c r="I74" s="4">
        <v>10</v>
      </c>
      <c r="J74" s="4">
        <v>10</v>
      </c>
      <c r="K74" s="4" t="s">
        <v>30</v>
      </c>
      <c r="L74" s="4">
        <v>5714</v>
      </c>
      <c r="M74" s="4">
        <v>5714</v>
      </c>
      <c r="N74" s="4" t="s">
        <v>271</v>
      </c>
      <c r="O74" s="4" t="s">
        <v>263</v>
      </c>
      <c r="P74" s="4" t="s">
        <v>33</v>
      </c>
      <c r="Q74" s="4">
        <v>0</v>
      </c>
      <c r="R74" s="7">
        <v>44585</v>
      </c>
      <c r="S74" s="6">
        <v>44613</v>
      </c>
      <c r="T74" s="4" t="s">
        <v>34</v>
      </c>
      <c r="U74" s="4">
        <v>5714</v>
      </c>
      <c r="V74" s="4">
        <v>0</v>
      </c>
      <c r="W74" s="4">
        <v>0</v>
      </c>
      <c r="X74" s="4" t="s">
        <v>272</v>
      </c>
      <c r="Y74" s="4" t="s">
        <v>35</v>
      </c>
    </row>
    <row r="75" s="4" customFormat="1" spans="1:25">
      <c r="A75" s="4" t="s">
        <v>259</v>
      </c>
      <c r="B75" s="4" t="s">
        <v>26</v>
      </c>
      <c r="C75" s="4" t="s">
        <v>104</v>
      </c>
      <c r="D75" s="4" t="s">
        <v>260</v>
      </c>
      <c r="E75" s="4" t="s">
        <v>261</v>
      </c>
      <c r="F75" s="6">
        <v>44597</v>
      </c>
      <c r="G75" s="6">
        <v>44598</v>
      </c>
      <c r="H75" s="4">
        <v>4</v>
      </c>
      <c r="I75" s="4">
        <v>1</v>
      </c>
      <c r="J75" s="4">
        <v>4</v>
      </c>
      <c r="K75" s="4" t="s">
        <v>30</v>
      </c>
      <c r="L75" s="4">
        <v>-6040</v>
      </c>
      <c r="M75" s="4">
        <v>-6040</v>
      </c>
      <c r="N75" s="4" t="s">
        <v>262</v>
      </c>
      <c r="O75" s="4" t="s">
        <v>263</v>
      </c>
      <c r="P75" s="4" t="s">
        <v>33</v>
      </c>
      <c r="Q75" s="4">
        <v>0</v>
      </c>
      <c r="R75" s="7">
        <v>44524</v>
      </c>
      <c r="S75" s="6">
        <v>44613</v>
      </c>
      <c r="T75" s="4" t="s">
        <v>34</v>
      </c>
      <c r="U75" s="4">
        <v>-6040</v>
      </c>
      <c r="V75" s="4">
        <v>0</v>
      </c>
      <c r="W75" s="4">
        <v>0</v>
      </c>
      <c r="X75" s="4" t="s">
        <v>264</v>
      </c>
      <c r="Y75" s="4" t="s">
        <v>265</v>
      </c>
    </row>
    <row r="76" s="4" customFormat="1" spans="1:25">
      <c r="A76" s="4" t="s">
        <v>259</v>
      </c>
      <c r="B76" s="4" t="s">
        <v>26</v>
      </c>
      <c r="C76" s="4" t="s">
        <v>273</v>
      </c>
      <c r="D76" s="4" t="s">
        <v>274</v>
      </c>
      <c r="E76" s="4" t="s">
        <v>261</v>
      </c>
      <c r="F76" s="6">
        <v>44597</v>
      </c>
      <c r="G76" s="6">
        <v>44598</v>
      </c>
      <c r="H76" s="4">
        <v>4</v>
      </c>
      <c r="I76" s="4">
        <v>1</v>
      </c>
      <c r="J76" s="4">
        <v>4</v>
      </c>
      <c r="K76" s="4" t="s">
        <v>30</v>
      </c>
      <c r="L76" s="4">
        <v>1510</v>
      </c>
      <c r="M76" s="4">
        <v>1510</v>
      </c>
      <c r="N76" s="4" t="s">
        <v>262</v>
      </c>
      <c r="O76" s="4" t="s">
        <v>263</v>
      </c>
      <c r="P76" s="4" t="s">
        <v>33</v>
      </c>
      <c r="Q76" s="4">
        <v>0</v>
      </c>
      <c r="R76" s="7">
        <v>44524</v>
      </c>
      <c r="S76" s="6">
        <v>44613</v>
      </c>
      <c r="T76" s="4" t="s">
        <v>34</v>
      </c>
      <c r="U76" s="4">
        <v>1510</v>
      </c>
      <c r="V76" s="4">
        <v>0</v>
      </c>
      <c r="W76" s="4">
        <v>0</v>
      </c>
      <c r="X76" s="4" t="s">
        <v>264</v>
      </c>
      <c r="Y76" s="4" t="s">
        <v>265</v>
      </c>
    </row>
    <row r="77" s="4" customFormat="1" spans="1:25">
      <c r="A77" s="4" t="s">
        <v>275</v>
      </c>
      <c r="B77" s="4" t="s">
        <v>26</v>
      </c>
      <c r="C77" s="4" t="s">
        <v>27</v>
      </c>
      <c r="D77" s="4" t="s">
        <v>173</v>
      </c>
      <c r="E77" s="4" t="s">
        <v>276</v>
      </c>
      <c r="F77" s="6">
        <v>44597</v>
      </c>
      <c r="G77" s="6">
        <v>44598</v>
      </c>
      <c r="H77" s="4">
        <v>1</v>
      </c>
      <c r="I77" s="4">
        <v>1</v>
      </c>
      <c r="J77" s="4">
        <v>1</v>
      </c>
      <c r="K77" s="4" t="s">
        <v>30</v>
      </c>
      <c r="L77" s="4">
        <v>732</v>
      </c>
      <c r="M77" s="4">
        <v>732</v>
      </c>
      <c r="N77" s="4" t="s">
        <v>277</v>
      </c>
      <c r="O77" s="4" t="s">
        <v>263</v>
      </c>
      <c r="P77" s="4" t="s">
        <v>33</v>
      </c>
      <c r="Q77" s="4">
        <v>0</v>
      </c>
      <c r="R77" s="7">
        <v>44589</v>
      </c>
      <c r="S77" s="6">
        <v>44613</v>
      </c>
      <c r="T77" s="4" t="s">
        <v>34</v>
      </c>
      <c r="U77" s="4">
        <v>732</v>
      </c>
      <c r="V77" s="4">
        <v>0</v>
      </c>
      <c r="W77" s="4">
        <v>0</v>
      </c>
      <c r="X77" s="4" t="s">
        <v>278</v>
      </c>
      <c r="Y77" s="4" t="s">
        <v>35</v>
      </c>
    </row>
    <row r="78" s="4" customFormat="1" spans="1:25">
      <c r="A78" s="4" t="s">
        <v>279</v>
      </c>
      <c r="B78" s="4" t="s">
        <v>26</v>
      </c>
      <c r="C78" s="4" t="s">
        <v>27</v>
      </c>
      <c r="D78" s="4" t="s">
        <v>88</v>
      </c>
      <c r="E78" s="4" t="s">
        <v>89</v>
      </c>
      <c r="F78" s="6">
        <v>44596</v>
      </c>
      <c r="G78" s="6">
        <v>44598</v>
      </c>
      <c r="H78" s="4">
        <v>1</v>
      </c>
      <c r="I78" s="4">
        <v>2</v>
      </c>
      <c r="J78" s="4">
        <v>2</v>
      </c>
      <c r="K78" s="4" t="s">
        <v>30</v>
      </c>
      <c r="L78" s="4">
        <v>1120</v>
      </c>
      <c r="M78" s="4">
        <v>1120</v>
      </c>
      <c r="N78" s="4" t="s">
        <v>280</v>
      </c>
      <c r="O78" s="4" t="s">
        <v>263</v>
      </c>
      <c r="P78" s="4" t="s">
        <v>33</v>
      </c>
      <c r="Q78" s="4">
        <v>0</v>
      </c>
      <c r="R78" s="7">
        <v>44590</v>
      </c>
      <c r="S78" s="6">
        <v>44613</v>
      </c>
      <c r="T78" s="4" t="s">
        <v>34</v>
      </c>
      <c r="U78" s="4">
        <v>1120</v>
      </c>
      <c r="V78" s="4">
        <v>0</v>
      </c>
      <c r="W78" s="4">
        <v>0</v>
      </c>
      <c r="X78" s="4" t="s">
        <v>281</v>
      </c>
      <c r="Y78" s="4" t="s">
        <v>35</v>
      </c>
    </row>
    <row r="79" s="4" customFormat="1" spans="1:25">
      <c r="A79" s="4" t="s">
        <v>282</v>
      </c>
      <c r="B79" s="4" t="s">
        <v>26</v>
      </c>
      <c r="C79" s="4" t="s">
        <v>27</v>
      </c>
      <c r="D79" s="4" t="s">
        <v>37</v>
      </c>
      <c r="E79" s="4" t="s">
        <v>206</v>
      </c>
      <c r="F79" s="6">
        <v>44596</v>
      </c>
      <c r="G79" s="6">
        <v>44598</v>
      </c>
      <c r="H79" s="4">
        <v>1</v>
      </c>
      <c r="I79" s="4">
        <v>2</v>
      </c>
      <c r="J79" s="4">
        <v>2</v>
      </c>
      <c r="K79" s="4" t="s">
        <v>30</v>
      </c>
      <c r="L79" s="4">
        <v>476</v>
      </c>
      <c r="M79" s="4">
        <v>476</v>
      </c>
      <c r="N79" s="4" t="s">
        <v>283</v>
      </c>
      <c r="O79" s="4" t="s">
        <v>263</v>
      </c>
      <c r="P79" s="4" t="s">
        <v>33</v>
      </c>
      <c r="Q79" s="4">
        <v>0</v>
      </c>
      <c r="R79" s="7">
        <v>44590</v>
      </c>
      <c r="S79" s="6">
        <v>44613</v>
      </c>
      <c r="T79" s="4" t="s">
        <v>34</v>
      </c>
      <c r="U79" s="4">
        <v>476</v>
      </c>
      <c r="V79" s="4">
        <v>0</v>
      </c>
      <c r="W79" s="4">
        <v>0</v>
      </c>
      <c r="X79" s="4" t="s">
        <v>284</v>
      </c>
      <c r="Y79" s="4" t="s">
        <v>35</v>
      </c>
    </row>
    <row r="80" s="4" customFormat="1" spans="1:25">
      <c r="A80" s="4" t="s">
        <v>285</v>
      </c>
      <c r="B80" s="4" t="s">
        <v>26</v>
      </c>
      <c r="C80" s="4" t="s">
        <v>27</v>
      </c>
      <c r="D80" s="4" t="s">
        <v>71</v>
      </c>
      <c r="E80" s="4" t="s">
        <v>286</v>
      </c>
      <c r="F80" s="6">
        <v>44597</v>
      </c>
      <c r="G80" s="6">
        <v>44598</v>
      </c>
      <c r="H80" s="4">
        <v>1</v>
      </c>
      <c r="I80" s="4">
        <v>1</v>
      </c>
      <c r="J80" s="4">
        <v>1</v>
      </c>
      <c r="K80" s="4" t="s">
        <v>30</v>
      </c>
      <c r="L80" s="4">
        <v>960</v>
      </c>
      <c r="M80" s="4">
        <v>960</v>
      </c>
      <c r="N80" s="4" t="s">
        <v>287</v>
      </c>
      <c r="O80" s="4" t="s">
        <v>263</v>
      </c>
      <c r="P80" s="4" t="s">
        <v>33</v>
      </c>
      <c r="Q80" s="4">
        <v>0</v>
      </c>
      <c r="R80" s="7">
        <v>44591</v>
      </c>
      <c r="S80" s="6">
        <v>44613</v>
      </c>
      <c r="T80" s="4" t="s">
        <v>34</v>
      </c>
      <c r="U80" s="4">
        <v>960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288</v>
      </c>
      <c r="B81" s="4" t="s">
        <v>26</v>
      </c>
      <c r="C81" s="4" t="s">
        <v>27</v>
      </c>
      <c r="D81" s="4" t="s">
        <v>210</v>
      </c>
      <c r="E81" s="4" t="s">
        <v>211</v>
      </c>
      <c r="F81" s="6">
        <v>44597</v>
      </c>
      <c r="G81" s="6">
        <v>44598</v>
      </c>
      <c r="H81" s="4">
        <v>1</v>
      </c>
      <c r="I81" s="4">
        <v>1</v>
      </c>
      <c r="J81" s="4">
        <v>1</v>
      </c>
      <c r="K81" s="4" t="s">
        <v>30</v>
      </c>
      <c r="L81" s="4">
        <v>832.46</v>
      </c>
      <c r="M81" s="4">
        <v>832.46</v>
      </c>
      <c r="N81" s="4" t="s">
        <v>289</v>
      </c>
      <c r="O81" s="4" t="s">
        <v>263</v>
      </c>
      <c r="P81" s="4" t="s">
        <v>33</v>
      </c>
      <c r="Q81" s="4">
        <v>0</v>
      </c>
      <c r="R81" s="7">
        <v>44591</v>
      </c>
      <c r="S81" s="6">
        <v>44613</v>
      </c>
      <c r="T81" s="4" t="s">
        <v>34</v>
      </c>
      <c r="U81" s="4">
        <v>832.46</v>
      </c>
      <c r="V81" s="4">
        <v>0</v>
      </c>
      <c r="W81" s="4">
        <v>0</v>
      </c>
      <c r="X81" s="4" t="s">
        <v>290</v>
      </c>
      <c r="Y81" s="4" t="s">
        <v>291</v>
      </c>
    </row>
    <row r="82" s="4" customFormat="1" spans="1:25">
      <c r="A82" s="4" t="s">
        <v>292</v>
      </c>
      <c r="B82" s="4" t="s">
        <v>26</v>
      </c>
      <c r="C82" s="4" t="s">
        <v>27</v>
      </c>
      <c r="D82" s="4" t="s">
        <v>82</v>
      </c>
      <c r="E82" s="4" t="s">
        <v>197</v>
      </c>
      <c r="F82" s="6">
        <v>44596</v>
      </c>
      <c r="G82" s="6">
        <v>44598</v>
      </c>
      <c r="H82" s="4">
        <v>1</v>
      </c>
      <c r="I82" s="4">
        <v>2</v>
      </c>
      <c r="J82" s="4">
        <v>2</v>
      </c>
      <c r="K82" s="4" t="s">
        <v>30</v>
      </c>
      <c r="L82" s="4">
        <v>1262.78</v>
      </c>
      <c r="M82" s="4">
        <v>1262.78</v>
      </c>
      <c r="N82" s="4" t="s">
        <v>293</v>
      </c>
      <c r="O82" s="4" t="s">
        <v>263</v>
      </c>
      <c r="P82" s="4" t="s">
        <v>33</v>
      </c>
      <c r="Q82" s="4">
        <v>0</v>
      </c>
      <c r="R82" s="7">
        <v>44591</v>
      </c>
      <c r="S82" s="6">
        <v>44613</v>
      </c>
      <c r="T82" s="4" t="s">
        <v>34</v>
      </c>
      <c r="U82" s="4">
        <v>1262.78</v>
      </c>
      <c r="V82" s="4">
        <v>0</v>
      </c>
      <c r="W82" s="4">
        <v>0</v>
      </c>
      <c r="X82" s="4" t="s">
        <v>294</v>
      </c>
      <c r="Y82" s="4" t="s">
        <v>295</v>
      </c>
    </row>
    <row r="83" s="4" customFormat="1" spans="1:25">
      <c r="A83" s="4" t="s">
        <v>296</v>
      </c>
      <c r="B83" s="4" t="s">
        <v>26</v>
      </c>
      <c r="C83" s="4" t="s">
        <v>27</v>
      </c>
      <c r="D83" s="4" t="s">
        <v>37</v>
      </c>
      <c r="E83" s="4" t="s">
        <v>206</v>
      </c>
      <c r="F83" s="6">
        <v>44597</v>
      </c>
      <c r="G83" s="6">
        <v>44598</v>
      </c>
      <c r="H83" s="4">
        <v>2</v>
      </c>
      <c r="I83" s="4">
        <v>1</v>
      </c>
      <c r="J83" s="4">
        <v>2</v>
      </c>
      <c r="K83" s="4" t="s">
        <v>30</v>
      </c>
      <c r="L83" s="4">
        <v>476</v>
      </c>
      <c r="M83" s="4">
        <v>476</v>
      </c>
      <c r="N83" s="4" t="s">
        <v>297</v>
      </c>
      <c r="O83" s="4" t="s">
        <v>263</v>
      </c>
      <c r="P83" s="4" t="s">
        <v>33</v>
      </c>
      <c r="Q83" s="4">
        <v>0</v>
      </c>
      <c r="R83" s="7">
        <v>44592</v>
      </c>
      <c r="S83" s="6">
        <v>44613</v>
      </c>
      <c r="T83" s="4" t="s">
        <v>34</v>
      </c>
      <c r="U83" s="4">
        <v>476</v>
      </c>
      <c r="V83" s="4">
        <v>0</v>
      </c>
      <c r="W83" s="4">
        <v>0</v>
      </c>
      <c r="X83" s="4" t="s">
        <v>298</v>
      </c>
      <c r="Y83" s="4" t="s">
        <v>35</v>
      </c>
    </row>
    <row r="84" s="4" customFormat="1" spans="1:25">
      <c r="A84" s="4" t="s">
        <v>292</v>
      </c>
      <c r="B84" s="4" t="s">
        <v>26</v>
      </c>
      <c r="C84" s="4" t="s">
        <v>104</v>
      </c>
      <c r="D84" s="4" t="s">
        <v>82</v>
      </c>
      <c r="E84" s="4" t="s">
        <v>197</v>
      </c>
      <c r="F84" s="6">
        <v>44596</v>
      </c>
      <c r="G84" s="6">
        <v>44598</v>
      </c>
      <c r="H84" s="4">
        <v>1</v>
      </c>
      <c r="I84" s="4">
        <v>2</v>
      </c>
      <c r="J84" s="4">
        <v>2</v>
      </c>
      <c r="K84" s="4" t="s">
        <v>30</v>
      </c>
      <c r="L84" s="4">
        <v>-1262.78</v>
      </c>
      <c r="M84" s="4">
        <v>-1262.78</v>
      </c>
      <c r="N84" s="4" t="s">
        <v>293</v>
      </c>
      <c r="O84" s="4" t="s">
        <v>263</v>
      </c>
      <c r="P84" s="4" t="s">
        <v>33</v>
      </c>
      <c r="Q84" s="4">
        <v>0</v>
      </c>
      <c r="R84" s="7">
        <v>44591</v>
      </c>
      <c r="S84" s="6">
        <v>44613</v>
      </c>
      <c r="T84" s="4" t="s">
        <v>34</v>
      </c>
      <c r="U84" s="4">
        <v>-1262.78</v>
      </c>
      <c r="V84" s="4">
        <v>0</v>
      </c>
      <c r="W84" s="4">
        <v>0</v>
      </c>
      <c r="X84" s="4" t="s">
        <v>294</v>
      </c>
      <c r="Y84" s="4" t="s">
        <v>295</v>
      </c>
    </row>
    <row r="85" s="4" customFormat="1" spans="1:25">
      <c r="A85" s="4" t="s">
        <v>296</v>
      </c>
      <c r="B85" s="4" t="s">
        <v>26</v>
      </c>
      <c r="C85" s="4" t="s">
        <v>104</v>
      </c>
      <c r="D85" s="4" t="s">
        <v>37</v>
      </c>
      <c r="E85" s="4" t="s">
        <v>206</v>
      </c>
      <c r="F85" s="6">
        <v>44597</v>
      </c>
      <c r="G85" s="6">
        <v>44598</v>
      </c>
      <c r="H85" s="4">
        <v>2</v>
      </c>
      <c r="I85" s="4">
        <v>1</v>
      </c>
      <c r="J85" s="4">
        <v>2</v>
      </c>
      <c r="K85" s="4" t="s">
        <v>30</v>
      </c>
      <c r="L85" s="4">
        <v>-476</v>
      </c>
      <c r="M85" s="4">
        <v>-476</v>
      </c>
      <c r="N85" s="4" t="s">
        <v>297</v>
      </c>
      <c r="O85" s="4" t="s">
        <v>263</v>
      </c>
      <c r="P85" s="4" t="s">
        <v>33</v>
      </c>
      <c r="Q85" s="4">
        <v>0</v>
      </c>
      <c r="R85" s="7">
        <v>44592</v>
      </c>
      <c r="S85" s="6">
        <v>44613</v>
      </c>
      <c r="T85" s="4" t="s">
        <v>34</v>
      </c>
      <c r="U85" s="4">
        <v>-476</v>
      </c>
      <c r="V85" s="4">
        <v>0</v>
      </c>
      <c r="W85" s="4">
        <v>0</v>
      </c>
      <c r="X85" s="4" t="s">
        <v>298</v>
      </c>
      <c r="Y85" s="4" t="s">
        <v>35</v>
      </c>
    </row>
    <row r="86" s="4" customFormat="1" spans="1:25">
      <c r="A86" s="4" t="s">
        <v>299</v>
      </c>
      <c r="B86" s="4" t="s">
        <v>26</v>
      </c>
      <c r="C86" s="4" t="s">
        <v>27</v>
      </c>
      <c r="D86" s="4" t="s">
        <v>106</v>
      </c>
      <c r="E86" s="4" t="s">
        <v>107</v>
      </c>
      <c r="F86" s="6">
        <v>44596</v>
      </c>
      <c r="G86" s="6">
        <v>44598</v>
      </c>
      <c r="H86" s="4">
        <v>1</v>
      </c>
      <c r="I86" s="4">
        <v>2</v>
      </c>
      <c r="J86" s="4">
        <v>2</v>
      </c>
      <c r="K86" s="4" t="s">
        <v>30</v>
      </c>
      <c r="L86" s="4">
        <v>780.3</v>
      </c>
      <c r="M86" s="4">
        <v>780.3</v>
      </c>
      <c r="N86" s="4" t="s">
        <v>300</v>
      </c>
      <c r="O86" s="4" t="s">
        <v>263</v>
      </c>
      <c r="P86" s="4" t="s">
        <v>33</v>
      </c>
      <c r="Q86" s="4">
        <v>0</v>
      </c>
      <c r="R86" s="7">
        <v>44596</v>
      </c>
      <c r="S86" s="6">
        <v>44613</v>
      </c>
      <c r="T86" s="4" t="s">
        <v>34</v>
      </c>
      <c r="U86" s="4">
        <v>780.3</v>
      </c>
      <c r="V86" s="4">
        <v>0</v>
      </c>
      <c r="W86" s="4">
        <v>0</v>
      </c>
      <c r="X86" s="4" t="s">
        <v>35</v>
      </c>
      <c r="Y86" s="4" t="s">
        <v>301</v>
      </c>
    </row>
    <row r="87" s="4" customFormat="1" spans="1:25">
      <c r="A87" s="4" t="s">
        <v>302</v>
      </c>
      <c r="B87" s="4" t="s">
        <v>26</v>
      </c>
      <c r="C87" s="4" t="s">
        <v>27</v>
      </c>
      <c r="D87" s="4" t="s">
        <v>88</v>
      </c>
      <c r="E87" s="4" t="s">
        <v>89</v>
      </c>
      <c r="F87" s="6">
        <v>44597</v>
      </c>
      <c r="G87" s="6">
        <v>44598</v>
      </c>
      <c r="H87" s="4">
        <v>1</v>
      </c>
      <c r="I87" s="4">
        <v>1</v>
      </c>
      <c r="J87" s="4">
        <v>1</v>
      </c>
      <c r="K87" s="4" t="s">
        <v>30</v>
      </c>
      <c r="L87" s="4">
        <v>560</v>
      </c>
      <c r="M87" s="4">
        <v>560</v>
      </c>
      <c r="N87" s="4" t="s">
        <v>303</v>
      </c>
      <c r="O87" s="4" t="s">
        <v>263</v>
      </c>
      <c r="P87" s="4" t="s">
        <v>33</v>
      </c>
      <c r="Q87" s="4">
        <v>0</v>
      </c>
      <c r="R87" s="7">
        <v>44596</v>
      </c>
      <c r="S87" s="6">
        <v>44613</v>
      </c>
      <c r="T87" s="4" t="s">
        <v>34</v>
      </c>
      <c r="U87" s="4">
        <v>560</v>
      </c>
      <c r="V87" s="4">
        <v>0</v>
      </c>
      <c r="W87" s="4">
        <v>0</v>
      </c>
      <c r="X87" s="4" t="s">
        <v>304</v>
      </c>
      <c r="Y87" s="4" t="s">
        <v>35</v>
      </c>
    </row>
    <row r="88" s="4" customFormat="1" spans="1:25">
      <c r="A88" s="4" t="s">
        <v>275</v>
      </c>
      <c r="B88" s="4" t="s">
        <v>26</v>
      </c>
      <c r="C88" s="4" t="s">
        <v>104</v>
      </c>
      <c r="D88" s="4" t="s">
        <v>173</v>
      </c>
      <c r="E88" s="4" t="s">
        <v>276</v>
      </c>
      <c r="F88" s="6">
        <v>44597</v>
      </c>
      <c r="G88" s="6">
        <v>44598</v>
      </c>
      <c r="H88" s="4">
        <v>1</v>
      </c>
      <c r="I88" s="4">
        <v>1</v>
      </c>
      <c r="J88" s="4">
        <v>1</v>
      </c>
      <c r="K88" s="4" t="s">
        <v>30</v>
      </c>
      <c r="L88" s="4">
        <v>-732</v>
      </c>
      <c r="M88" s="4">
        <v>-732</v>
      </c>
      <c r="N88" s="4" t="s">
        <v>277</v>
      </c>
      <c r="O88" s="4" t="s">
        <v>263</v>
      </c>
      <c r="P88" s="4" t="s">
        <v>33</v>
      </c>
      <c r="Q88" s="4">
        <v>0</v>
      </c>
      <c r="R88" s="7">
        <v>44589</v>
      </c>
      <c r="S88" s="6">
        <v>44613</v>
      </c>
      <c r="T88" s="4" t="s">
        <v>34</v>
      </c>
      <c r="U88" s="4">
        <v>-732</v>
      </c>
      <c r="V88" s="4">
        <v>0</v>
      </c>
      <c r="W88" s="4">
        <v>0</v>
      </c>
      <c r="X88" s="4" t="s">
        <v>278</v>
      </c>
      <c r="Y88" s="4" t="s">
        <v>35</v>
      </c>
    </row>
    <row r="89" s="4" customFormat="1" spans="1:25">
      <c r="A89" s="4" t="s">
        <v>305</v>
      </c>
      <c r="B89" s="4" t="s">
        <v>26</v>
      </c>
      <c r="C89" s="4" t="s">
        <v>27</v>
      </c>
      <c r="D89" s="4" t="s">
        <v>306</v>
      </c>
      <c r="E89" s="4" t="s">
        <v>307</v>
      </c>
      <c r="F89" s="6">
        <v>44597</v>
      </c>
      <c r="G89" s="6">
        <v>44598</v>
      </c>
      <c r="H89" s="4">
        <v>1</v>
      </c>
      <c r="I89" s="4">
        <v>1</v>
      </c>
      <c r="J89" s="4">
        <v>1</v>
      </c>
      <c r="K89" s="4" t="s">
        <v>30</v>
      </c>
      <c r="L89" s="4">
        <v>199.76</v>
      </c>
      <c r="M89" s="4">
        <v>199.76</v>
      </c>
      <c r="N89" s="4" t="s">
        <v>308</v>
      </c>
      <c r="O89" s="4" t="s">
        <v>263</v>
      </c>
      <c r="P89" s="4" t="s">
        <v>33</v>
      </c>
      <c r="Q89" s="4">
        <v>0</v>
      </c>
      <c r="R89" s="7">
        <v>44597</v>
      </c>
      <c r="S89" s="6">
        <v>44613</v>
      </c>
      <c r="T89" s="4" t="s">
        <v>34</v>
      </c>
      <c r="U89" s="4">
        <v>199.76</v>
      </c>
      <c r="V89" s="4">
        <v>0</v>
      </c>
      <c r="W89" s="4">
        <v>0</v>
      </c>
      <c r="X89" s="4" t="s">
        <v>309</v>
      </c>
      <c r="Y89" s="4" t="s">
        <v>35</v>
      </c>
    </row>
    <row r="90" s="4" customFormat="1" spans="1:25">
      <c r="A90" s="4" t="s">
        <v>310</v>
      </c>
      <c r="B90" s="4" t="s">
        <v>26</v>
      </c>
      <c r="C90" s="4" t="s">
        <v>27</v>
      </c>
      <c r="D90" s="4" t="s">
        <v>311</v>
      </c>
      <c r="E90" s="4" t="s">
        <v>312</v>
      </c>
      <c r="F90" s="6">
        <v>44597</v>
      </c>
      <c r="G90" s="6">
        <v>44598</v>
      </c>
      <c r="H90" s="4">
        <v>1</v>
      </c>
      <c r="I90" s="4">
        <v>1</v>
      </c>
      <c r="J90" s="4">
        <v>1</v>
      </c>
      <c r="K90" s="4" t="s">
        <v>30</v>
      </c>
      <c r="L90" s="4">
        <v>1583</v>
      </c>
      <c r="M90" s="4">
        <v>1583</v>
      </c>
      <c r="N90" s="4" t="s">
        <v>313</v>
      </c>
      <c r="O90" s="4" t="s">
        <v>263</v>
      </c>
      <c r="P90" s="4" t="s">
        <v>33</v>
      </c>
      <c r="Q90" s="4">
        <v>0</v>
      </c>
      <c r="R90" s="7">
        <v>44597</v>
      </c>
      <c r="S90" s="6">
        <v>44613</v>
      </c>
      <c r="T90" s="4" t="s">
        <v>34</v>
      </c>
      <c r="U90" s="4">
        <v>1583</v>
      </c>
      <c r="V90" s="4">
        <v>0</v>
      </c>
      <c r="W90" s="4">
        <v>0</v>
      </c>
      <c r="X90" s="4" t="s">
        <v>314</v>
      </c>
      <c r="Y90" s="4" t="s">
        <v>35</v>
      </c>
    </row>
    <row r="91" s="4" customFormat="1" spans="1:25">
      <c r="A91" s="4" t="s">
        <v>310</v>
      </c>
      <c r="B91" s="4" t="s">
        <v>26</v>
      </c>
      <c r="C91" s="4" t="s">
        <v>104</v>
      </c>
      <c r="D91" s="4" t="s">
        <v>311</v>
      </c>
      <c r="E91" s="4" t="s">
        <v>312</v>
      </c>
      <c r="F91" s="6">
        <v>44597</v>
      </c>
      <c r="G91" s="6">
        <v>44598</v>
      </c>
      <c r="H91" s="4">
        <v>1</v>
      </c>
      <c r="I91" s="4">
        <v>1</v>
      </c>
      <c r="J91" s="4">
        <v>1</v>
      </c>
      <c r="K91" s="4" t="s">
        <v>30</v>
      </c>
      <c r="L91" s="4">
        <v>-1583</v>
      </c>
      <c r="M91" s="4">
        <v>-1583</v>
      </c>
      <c r="N91" s="4" t="s">
        <v>313</v>
      </c>
      <c r="O91" s="4" t="s">
        <v>263</v>
      </c>
      <c r="P91" s="4" t="s">
        <v>33</v>
      </c>
      <c r="Q91" s="4">
        <v>0</v>
      </c>
      <c r="R91" s="7">
        <v>44597</v>
      </c>
      <c r="S91" s="6">
        <v>44613</v>
      </c>
      <c r="T91" s="4" t="s">
        <v>34</v>
      </c>
      <c r="U91" s="4">
        <v>-1583</v>
      </c>
      <c r="V91" s="4">
        <v>0</v>
      </c>
      <c r="W91" s="4">
        <v>0</v>
      </c>
      <c r="X91" s="4" t="s">
        <v>314</v>
      </c>
      <c r="Y91" s="4" t="s">
        <v>35</v>
      </c>
    </row>
    <row r="92" s="4" customFormat="1" spans="1:25">
      <c r="A92" s="4" t="s">
        <v>315</v>
      </c>
      <c r="B92" s="4" t="s">
        <v>26</v>
      </c>
      <c r="C92" s="4" t="s">
        <v>27</v>
      </c>
      <c r="D92" s="4" t="s">
        <v>139</v>
      </c>
      <c r="E92" s="4" t="s">
        <v>316</v>
      </c>
      <c r="F92" s="6">
        <v>44597</v>
      </c>
      <c r="G92" s="6">
        <v>44598</v>
      </c>
      <c r="H92" s="4">
        <v>1</v>
      </c>
      <c r="I92" s="4">
        <v>1</v>
      </c>
      <c r="J92" s="4">
        <v>1</v>
      </c>
      <c r="K92" s="4" t="s">
        <v>30</v>
      </c>
      <c r="L92" s="4">
        <v>205</v>
      </c>
      <c r="M92" s="4">
        <v>205</v>
      </c>
      <c r="N92" s="4" t="s">
        <v>317</v>
      </c>
      <c r="O92" s="4" t="s">
        <v>263</v>
      </c>
      <c r="P92" s="4" t="s">
        <v>33</v>
      </c>
      <c r="Q92" s="4">
        <v>0</v>
      </c>
      <c r="R92" s="7">
        <v>44597</v>
      </c>
      <c r="S92" s="6">
        <v>44613</v>
      </c>
      <c r="T92" s="4" t="s">
        <v>34</v>
      </c>
      <c r="U92" s="4">
        <v>205</v>
      </c>
      <c r="V92" s="4">
        <v>0</v>
      </c>
      <c r="W92" s="4">
        <v>0</v>
      </c>
      <c r="X92" s="4" t="s">
        <v>35</v>
      </c>
      <c r="Y92" s="4" t="s">
        <v>35</v>
      </c>
    </row>
    <row r="93" s="4" customFormat="1" spans="1:25">
      <c r="A93" s="4" t="s">
        <v>318</v>
      </c>
      <c r="B93" s="4" t="s">
        <v>26</v>
      </c>
      <c r="C93" s="4" t="s">
        <v>27</v>
      </c>
      <c r="D93" s="4" t="s">
        <v>319</v>
      </c>
      <c r="E93" s="4" t="s">
        <v>320</v>
      </c>
      <c r="F93" s="6">
        <v>44597</v>
      </c>
      <c r="G93" s="6">
        <v>44598</v>
      </c>
      <c r="H93" s="4">
        <v>1</v>
      </c>
      <c r="I93" s="4">
        <v>1</v>
      </c>
      <c r="J93" s="4">
        <v>1</v>
      </c>
      <c r="K93" s="4" t="s">
        <v>30</v>
      </c>
      <c r="L93" s="4">
        <v>348.45</v>
      </c>
      <c r="M93" s="4">
        <v>348.45</v>
      </c>
      <c r="N93" s="4" t="s">
        <v>321</v>
      </c>
      <c r="O93" s="4" t="s">
        <v>263</v>
      </c>
      <c r="P93" s="4" t="s">
        <v>33</v>
      </c>
      <c r="Q93" s="4">
        <v>0</v>
      </c>
      <c r="R93" s="7">
        <v>44597</v>
      </c>
      <c r="S93" s="6">
        <v>44613</v>
      </c>
      <c r="T93" s="4" t="s">
        <v>34</v>
      </c>
      <c r="U93" s="4">
        <v>348.45</v>
      </c>
      <c r="V93" s="4">
        <v>0</v>
      </c>
      <c r="W93" s="4">
        <v>0</v>
      </c>
      <c r="X93" s="4" t="s">
        <v>322</v>
      </c>
      <c r="Y93" s="4" t="s">
        <v>35</v>
      </c>
    </row>
    <row r="94" s="4" customFormat="1" spans="1:25">
      <c r="A94" s="4" t="s">
        <v>323</v>
      </c>
      <c r="B94" s="4" t="s">
        <v>26</v>
      </c>
      <c r="C94" s="4" t="s">
        <v>27</v>
      </c>
      <c r="D94" s="4" t="s">
        <v>324</v>
      </c>
      <c r="E94" s="4" t="s">
        <v>325</v>
      </c>
      <c r="F94" s="6">
        <v>44597</v>
      </c>
      <c r="G94" s="6">
        <v>44598</v>
      </c>
      <c r="H94" s="4">
        <v>1</v>
      </c>
      <c r="I94" s="4">
        <v>1</v>
      </c>
      <c r="J94" s="4">
        <v>1</v>
      </c>
      <c r="K94" s="4" t="s">
        <v>30</v>
      </c>
      <c r="L94" s="4">
        <v>305.02</v>
      </c>
      <c r="M94" s="4">
        <v>305.02</v>
      </c>
      <c r="N94" s="4" t="s">
        <v>326</v>
      </c>
      <c r="O94" s="4" t="s">
        <v>263</v>
      </c>
      <c r="P94" s="4" t="s">
        <v>33</v>
      </c>
      <c r="Q94" s="4">
        <v>0</v>
      </c>
      <c r="R94" s="7">
        <v>44597</v>
      </c>
      <c r="S94" s="6">
        <v>44613</v>
      </c>
      <c r="T94" s="4" t="s">
        <v>34</v>
      </c>
      <c r="U94" s="4">
        <v>305.02</v>
      </c>
      <c r="V94" s="4">
        <v>0</v>
      </c>
      <c r="W94" s="4">
        <v>0</v>
      </c>
      <c r="X94" s="4" t="s">
        <v>327</v>
      </c>
      <c r="Y94" s="4" t="s">
        <v>35</v>
      </c>
    </row>
    <row r="95" s="4" customFormat="1" spans="1:25">
      <c r="A95" s="4" t="s">
        <v>328</v>
      </c>
      <c r="B95" s="4" t="s">
        <v>26</v>
      </c>
      <c r="C95" s="4" t="s">
        <v>27</v>
      </c>
      <c r="D95" s="4" t="s">
        <v>106</v>
      </c>
      <c r="E95" s="4" t="s">
        <v>254</v>
      </c>
      <c r="F95" s="6">
        <v>44597</v>
      </c>
      <c r="G95" s="6">
        <v>44598</v>
      </c>
      <c r="H95" s="4">
        <v>1</v>
      </c>
      <c r="I95" s="4">
        <v>1</v>
      </c>
      <c r="J95" s="4">
        <v>1</v>
      </c>
      <c r="K95" s="4" t="s">
        <v>30</v>
      </c>
      <c r="L95" s="4">
        <v>390.15</v>
      </c>
      <c r="M95" s="4">
        <v>390.15</v>
      </c>
      <c r="N95" s="4" t="s">
        <v>329</v>
      </c>
      <c r="O95" s="4" t="s">
        <v>263</v>
      </c>
      <c r="P95" s="4" t="s">
        <v>33</v>
      </c>
      <c r="Q95" s="4">
        <v>0</v>
      </c>
      <c r="R95" s="7">
        <v>44597</v>
      </c>
      <c r="S95" s="6">
        <v>44613</v>
      </c>
      <c r="T95" s="4" t="s">
        <v>34</v>
      </c>
      <c r="U95" s="4">
        <v>390.15</v>
      </c>
      <c r="V95" s="4">
        <v>0</v>
      </c>
      <c r="W95" s="4">
        <v>0</v>
      </c>
      <c r="X95" s="4" t="s">
        <v>35</v>
      </c>
      <c r="Y95" s="4" t="s">
        <v>330</v>
      </c>
    </row>
    <row r="96" s="4" customFormat="1" spans="1:25">
      <c r="A96" s="4" t="s">
        <v>331</v>
      </c>
      <c r="B96" s="4" t="s">
        <v>26</v>
      </c>
      <c r="C96" s="4" t="s">
        <v>27</v>
      </c>
      <c r="D96" s="4" t="s">
        <v>332</v>
      </c>
      <c r="E96" s="4" t="s">
        <v>333</v>
      </c>
      <c r="F96" s="6">
        <v>44597</v>
      </c>
      <c r="G96" s="6">
        <v>44598</v>
      </c>
      <c r="H96" s="4">
        <v>1</v>
      </c>
      <c r="I96" s="4">
        <v>1</v>
      </c>
      <c r="J96" s="4">
        <v>1</v>
      </c>
      <c r="K96" s="4" t="s">
        <v>30</v>
      </c>
      <c r="L96" s="4">
        <v>244.42</v>
      </c>
      <c r="M96" s="4">
        <v>244.42</v>
      </c>
      <c r="N96" s="4" t="s">
        <v>334</v>
      </c>
      <c r="O96" s="4" t="s">
        <v>263</v>
      </c>
      <c r="P96" s="4" t="s">
        <v>33</v>
      </c>
      <c r="Q96" s="4">
        <v>0</v>
      </c>
      <c r="R96" s="7">
        <v>44597</v>
      </c>
      <c r="S96" s="6">
        <v>44613</v>
      </c>
      <c r="T96" s="4" t="s">
        <v>34</v>
      </c>
      <c r="U96" s="4">
        <v>244.42</v>
      </c>
      <c r="V96" s="4">
        <v>0</v>
      </c>
      <c r="W96" s="4">
        <v>0</v>
      </c>
      <c r="X96" s="4" t="s">
        <v>35</v>
      </c>
      <c r="Y96" s="4" t="s">
        <v>35</v>
      </c>
    </row>
    <row r="97" s="4" customFormat="1" spans="1:25">
      <c r="A97" s="4" t="s">
        <v>335</v>
      </c>
      <c r="B97" s="4" t="s">
        <v>26</v>
      </c>
      <c r="C97" s="4" t="s">
        <v>27</v>
      </c>
      <c r="D97" s="4" t="s">
        <v>106</v>
      </c>
      <c r="E97" s="4" t="s">
        <v>336</v>
      </c>
      <c r="F97" s="6">
        <v>44597</v>
      </c>
      <c r="G97" s="6">
        <v>44598</v>
      </c>
      <c r="H97" s="4">
        <v>1</v>
      </c>
      <c r="I97" s="4">
        <v>1</v>
      </c>
      <c r="J97" s="4">
        <v>1</v>
      </c>
      <c r="K97" s="4" t="s">
        <v>30</v>
      </c>
      <c r="L97" s="4">
        <v>360.9</v>
      </c>
      <c r="M97" s="4">
        <v>360.9</v>
      </c>
      <c r="N97" s="4" t="s">
        <v>337</v>
      </c>
      <c r="O97" s="4" t="s">
        <v>263</v>
      </c>
      <c r="P97" s="4" t="s">
        <v>33</v>
      </c>
      <c r="Q97" s="4">
        <v>0</v>
      </c>
      <c r="R97" s="7">
        <v>44597</v>
      </c>
      <c r="S97" s="6">
        <v>44613</v>
      </c>
      <c r="T97" s="4" t="s">
        <v>34</v>
      </c>
      <c r="U97" s="4">
        <v>360.9</v>
      </c>
      <c r="V97" s="4">
        <v>0</v>
      </c>
      <c r="W97" s="4">
        <v>0</v>
      </c>
      <c r="X97" s="4" t="s">
        <v>35</v>
      </c>
      <c r="Y97" s="4" t="s">
        <v>338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3"/>
  <sheetViews>
    <sheetView tabSelected="1" topLeftCell="A33" workbookViewId="0">
      <selection activeCell="A79" sqref="A79:F83"/>
    </sheetView>
  </sheetViews>
  <sheetFormatPr defaultColWidth="9" defaultRowHeight="13.5"/>
  <cols>
    <col min="1" max="1" width="12.625" style="4"/>
    <col min="2" max="2" width="10.375" style="4"/>
    <col min="3" max="6" width="9.375" style="4"/>
    <col min="7" max="1635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339</v>
      </c>
    </row>
    <row r="2" s="4" customFormat="1" spans="1:9">
      <c r="A2" s="5">
        <v>17169959043</v>
      </c>
      <c r="B2" s="6">
        <v>44584</v>
      </c>
      <c r="C2" s="6">
        <v>44596</v>
      </c>
      <c r="D2" s="4">
        <v>6500</v>
      </c>
      <c r="E2" s="4" t="str">
        <f>VLOOKUP(A2,HOP!A:L,12,0)</f>
        <v>6500.00</v>
      </c>
      <c r="F2" s="4" t="str">
        <f>VLOOKUP(A2,HOP!A:C,3,0)</f>
        <v>2388045</v>
      </c>
      <c r="G2" s="4">
        <f>D2-E2</f>
        <v>0</v>
      </c>
      <c r="H2" s="4" t="str">
        <f>$H$1&amp;F2</f>
        <v>，2388045</v>
      </c>
      <c r="I2" s="4" t="str">
        <f>VLOOKUP(A2,HOP!A:T,20,0)</f>
        <v>直连</v>
      </c>
    </row>
    <row r="3" s="4" customFormat="1" spans="1:9">
      <c r="A3" s="5">
        <v>17211024964</v>
      </c>
      <c r="B3" s="6">
        <v>44595</v>
      </c>
      <c r="C3" s="6">
        <v>44596</v>
      </c>
      <c r="D3" s="4">
        <v>228</v>
      </c>
      <c r="E3" s="4" t="str">
        <f>VLOOKUP(A3,HOP!A:L,12,0)</f>
        <v>228.00</v>
      </c>
      <c r="F3" s="4" t="str">
        <f>VLOOKUP(A3,HOP!A:C,3,0)</f>
        <v>2404626</v>
      </c>
      <c r="G3" s="4">
        <f t="shared" ref="G3:G34" si="0">D3-E3</f>
        <v>0</v>
      </c>
      <c r="H3" s="4" t="str">
        <f t="shared" ref="H3:H34" si="1">$H$1&amp;F3</f>
        <v>，2404626</v>
      </c>
      <c r="I3" s="4" t="str">
        <f>VLOOKUP(A3,HOP!A:T,20,0)</f>
        <v>直采</v>
      </c>
    </row>
    <row r="4" s="4" customFormat="1" spans="1:9">
      <c r="A4" s="5">
        <v>17236085181</v>
      </c>
      <c r="B4" s="6">
        <v>44595</v>
      </c>
      <c r="C4" s="6">
        <v>44596</v>
      </c>
      <c r="D4" s="4">
        <v>3076</v>
      </c>
      <c r="E4" s="4" t="str">
        <f>VLOOKUP(A4,HOP!A:L,12,0)</f>
        <v>3076.00</v>
      </c>
      <c r="F4" s="4" t="str">
        <f>VLOOKUP(A4,HOP!A:C,3,0)</f>
        <v>2409260</v>
      </c>
      <c r="G4" s="4">
        <f t="shared" si="0"/>
        <v>0</v>
      </c>
      <c r="H4" s="4" t="str">
        <f t="shared" si="1"/>
        <v>，2409260</v>
      </c>
      <c r="I4" s="4" t="str">
        <f>VLOOKUP(A4,HOP!A:T,20,0)</f>
        <v>直采</v>
      </c>
    </row>
    <row r="5" s="4" customFormat="1" spans="1:9">
      <c r="A5" s="5">
        <v>17242605266</v>
      </c>
      <c r="B5" s="6">
        <v>44595</v>
      </c>
      <c r="C5" s="6">
        <v>44596</v>
      </c>
      <c r="D5" s="4">
        <v>1560</v>
      </c>
      <c r="E5" s="4" t="str">
        <f>VLOOKUP(A5,HOP!A:L,12,0)</f>
        <v>1560.00</v>
      </c>
      <c r="F5" s="4" t="str">
        <f>VLOOKUP(A5,HOP!A:C,3,0)</f>
        <v>2409721</v>
      </c>
      <c r="G5" s="4">
        <f t="shared" si="0"/>
        <v>0</v>
      </c>
      <c r="H5" s="4" t="str">
        <f t="shared" si="1"/>
        <v>，2409721</v>
      </c>
      <c r="I5" s="4" t="str">
        <f>VLOOKUP(A5,HOP!A:T,20,0)</f>
        <v>直采</v>
      </c>
    </row>
    <row r="6" s="4" customFormat="1" spans="1:9">
      <c r="A6" s="5">
        <v>17242860075</v>
      </c>
      <c r="B6" s="6">
        <v>44595</v>
      </c>
      <c r="C6" s="6">
        <v>44596</v>
      </c>
      <c r="D6" s="4">
        <v>97.95</v>
      </c>
      <c r="E6" s="4" t="str">
        <f>VLOOKUP(A6,HOP!A:L,12,0)</f>
        <v>97.95</v>
      </c>
      <c r="F6" s="4" t="str">
        <f>VLOOKUP(A6,HOP!A:C,3,0)</f>
        <v>2409751</v>
      </c>
      <c r="G6" s="4">
        <f t="shared" si="0"/>
        <v>0</v>
      </c>
      <c r="H6" s="4" t="str">
        <f t="shared" si="1"/>
        <v>，2409751</v>
      </c>
      <c r="I6" s="4" t="str">
        <f>VLOOKUP(A6,HOP!A:T,20,0)</f>
        <v>直采</v>
      </c>
    </row>
    <row r="7" s="4" customFormat="1" spans="1:9">
      <c r="A7" s="5">
        <v>17243660749</v>
      </c>
      <c r="B7" s="6">
        <v>44595</v>
      </c>
      <c r="C7" s="6">
        <v>44596</v>
      </c>
      <c r="D7" s="4">
        <v>1562</v>
      </c>
      <c r="E7" s="4" t="str">
        <f>VLOOKUP(A7,HOP!A:L,12,0)</f>
        <v>1562.00</v>
      </c>
      <c r="F7" s="4" t="str">
        <f>VLOOKUP(A7,HOP!A:C,3,0)</f>
        <v>2409850</v>
      </c>
      <c r="G7" s="4">
        <f t="shared" si="0"/>
        <v>0</v>
      </c>
      <c r="H7" s="4" t="str">
        <f t="shared" si="1"/>
        <v>，2409850</v>
      </c>
      <c r="I7" s="4" t="str">
        <f>VLOOKUP(A7,HOP!A:T,20,0)</f>
        <v>直采</v>
      </c>
    </row>
    <row r="8" s="4" customFormat="1" spans="1:9">
      <c r="A8" s="5">
        <v>17255492151</v>
      </c>
      <c r="B8" s="6">
        <v>44595</v>
      </c>
      <c r="C8" s="6">
        <v>44596</v>
      </c>
      <c r="D8" s="4">
        <v>781</v>
      </c>
      <c r="E8" s="4" t="str">
        <f>VLOOKUP(A8,HOP!A:L,12,0)</f>
        <v>781.00</v>
      </c>
      <c r="F8" s="4" t="str">
        <f>VLOOKUP(A8,HOP!A:C,3,0)</f>
        <v>2410526</v>
      </c>
      <c r="G8" s="4">
        <f t="shared" si="0"/>
        <v>0</v>
      </c>
      <c r="H8" s="4" t="str">
        <f t="shared" si="1"/>
        <v>，2410526</v>
      </c>
      <c r="I8" s="4" t="str">
        <f>VLOOKUP(A8,HOP!A:T,20,0)</f>
        <v>直采</v>
      </c>
    </row>
    <row r="9" s="4" customFormat="1" spans="1:9">
      <c r="A9" s="5">
        <v>17255558871</v>
      </c>
      <c r="B9" s="6">
        <v>44595</v>
      </c>
      <c r="C9" s="6">
        <v>44596</v>
      </c>
      <c r="D9" s="4">
        <v>770</v>
      </c>
      <c r="E9" s="4" t="str">
        <f>VLOOKUP(A9,HOP!A:L,12,0)</f>
        <v>770.00</v>
      </c>
      <c r="F9" s="4" t="str">
        <f>VLOOKUP(A9,HOP!A:C,3,0)</f>
        <v>2410536</v>
      </c>
      <c r="G9" s="4">
        <f t="shared" si="0"/>
        <v>0</v>
      </c>
      <c r="H9" s="4" t="str">
        <f t="shared" si="1"/>
        <v>，2410536</v>
      </c>
      <c r="I9" s="4" t="str">
        <f>VLOOKUP(A9,HOP!A:T,20,0)</f>
        <v>直采</v>
      </c>
    </row>
    <row r="10" s="4" customFormat="1" spans="1:9">
      <c r="A10" s="5">
        <v>17256367986</v>
      </c>
      <c r="B10" s="6">
        <v>44595</v>
      </c>
      <c r="C10" s="6">
        <v>44596</v>
      </c>
      <c r="D10" s="4">
        <v>750</v>
      </c>
      <c r="E10" s="4" t="str">
        <f>VLOOKUP(A10,HOP!A:L,12,0)</f>
        <v>750.00</v>
      </c>
      <c r="F10" s="4" t="str">
        <f>VLOOKUP(A10,HOP!A:C,3,0)</f>
        <v>2410638</v>
      </c>
      <c r="G10" s="4">
        <f t="shared" si="0"/>
        <v>0</v>
      </c>
      <c r="H10" s="4" t="str">
        <f t="shared" si="1"/>
        <v>，2410638</v>
      </c>
      <c r="I10" s="4" t="str">
        <f>VLOOKUP(A10,HOP!A:T,20,0)</f>
        <v>直采</v>
      </c>
    </row>
    <row r="11" s="4" customFormat="1" spans="1:9">
      <c r="A11" s="5">
        <v>17262095547</v>
      </c>
      <c r="B11" s="6">
        <v>44594</v>
      </c>
      <c r="C11" s="6">
        <v>44596</v>
      </c>
      <c r="D11" s="4">
        <v>1508.54</v>
      </c>
      <c r="E11" s="4" t="str">
        <f>VLOOKUP(A11,HOP!A:L,12,0)</f>
        <v>1508.54</v>
      </c>
      <c r="F11" s="4" t="str">
        <f>VLOOKUP(A11,HOP!A:C,3,0)</f>
        <v>2411135</v>
      </c>
      <c r="G11" s="4">
        <f t="shared" si="0"/>
        <v>0</v>
      </c>
      <c r="H11" s="4" t="str">
        <f t="shared" si="1"/>
        <v>，2411135</v>
      </c>
      <c r="I11" s="4" t="str">
        <f>VLOOKUP(A11,HOP!A:T,20,0)</f>
        <v>直连</v>
      </c>
    </row>
    <row r="12" s="4" customFormat="1" hidden="1" spans="1:9">
      <c r="A12" s="5">
        <v>17262444788</v>
      </c>
      <c r="B12" s="6">
        <v>44595</v>
      </c>
      <c r="C12" s="6">
        <v>44596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VLOOKUP(A12,HOP!A:T,20,0)</f>
        <v>#N/A</v>
      </c>
    </row>
    <row r="13" s="4" customFormat="1" hidden="1" spans="1:9">
      <c r="A13" s="5">
        <v>17262978706</v>
      </c>
      <c r="B13" s="6">
        <v>44594</v>
      </c>
      <c r="C13" s="6">
        <v>44596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VLOOKUP(A13,HOP!A:T,20,0)</f>
        <v>#N/A</v>
      </c>
    </row>
    <row r="14" s="4" customFormat="1" hidden="1" spans="1:9">
      <c r="A14" s="5">
        <v>17262986960</v>
      </c>
      <c r="B14" s="6">
        <v>44594</v>
      </c>
      <c r="C14" s="6">
        <v>44596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VLOOKUP(A14,HOP!A:T,20,0)</f>
        <v>#N/A</v>
      </c>
    </row>
    <row r="15" s="4" customFormat="1" hidden="1" spans="1:9">
      <c r="A15" s="5">
        <v>17263135338</v>
      </c>
      <c r="B15" s="6">
        <v>44594</v>
      </c>
      <c r="C15" s="6">
        <v>44596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VLOOKUP(A15,HOP!A:T,20,0)</f>
        <v>#N/A</v>
      </c>
    </row>
    <row r="16" s="4" customFormat="1" hidden="1" spans="1:9">
      <c r="A16" s="5">
        <v>17263314855</v>
      </c>
      <c r="B16" s="6">
        <v>44595</v>
      </c>
      <c r="C16" s="6">
        <v>44596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VLOOKUP(A16,HOP!A:T,20,0)</f>
        <v>#N/A</v>
      </c>
    </row>
    <row r="17" s="4" customFormat="1" hidden="1" spans="1:10">
      <c r="A17" s="5">
        <v>17265659264</v>
      </c>
      <c r="B17" s="6">
        <v>44595</v>
      </c>
      <c r="C17" s="6">
        <v>44596</v>
      </c>
      <c r="D17" s="4">
        <v>390.15</v>
      </c>
      <c r="E17" s="4">
        <v>390.15</v>
      </c>
      <c r="F17" s="8" t="s">
        <v>340</v>
      </c>
      <c r="G17" s="4">
        <f t="shared" si="0"/>
        <v>0</v>
      </c>
      <c r="H17" s="4" t="str">
        <f t="shared" si="1"/>
        <v>，202202020847490020</v>
      </c>
      <c r="I17" s="4" t="e">
        <f>VLOOKUP(A17,HOP!A:T,20,0)</f>
        <v>#N/A</v>
      </c>
      <c r="J17" s="4">
        <v>2.2</v>
      </c>
    </row>
    <row r="18" s="4" customFormat="1" hidden="1" spans="1:10">
      <c r="A18" s="5">
        <v>17272014190</v>
      </c>
      <c r="B18" s="6">
        <v>44595</v>
      </c>
      <c r="C18" s="6">
        <v>44596</v>
      </c>
      <c r="D18" s="4">
        <v>390.15</v>
      </c>
      <c r="E18" s="4">
        <v>390.15</v>
      </c>
      <c r="F18" s="8" t="s">
        <v>341</v>
      </c>
      <c r="G18" s="4">
        <f t="shared" si="0"/>
        <v>0</v>
      </c>
      <c r="H18" s="4" t="str">
        <f t="shared" si="1"/>
        <v>，202202022331220022</v>
      </c>
      <c r="I18" s="4" t="e">
        <f>VLOOKUP(A18,HOP!A:T,20,0)</f>
        <v>#N/A</v>
      </c>
      <c r="J18" s="4">
        <v>2.2</v>
      </c>
    </row>
    <row r="19" s="4" customFormat="1" spans="1:9">
      <c r="A19" s="5">
        <v>17272642666</v>
      </c>
      <c r="B19" s="6">
        <v>44595</v>
      </c>
      <c r="C19" s="6">
        <v>44596</v>
      </c>
      <c r="D19" s="4">
        <v>353</v>
      </c>
      <c r="E19" s="4" t="str">
        <f>VLOOKUP(A19,HOP!A:L,12,0)</f>
        <v>353.00</v>
      </c>
      <c r="F19" s="4" t="str">
        <f>VLOOKUP(A19,HOP!A:C,3,0)</f>
        <v>2412329</v>
      </c>
      <c r="G19" s="4">
        <f t="shared" si="0"/>
        <v>0</v>
      </c>
      <c r="H19" s="4" t="str">
        <f t="shared" si="1"/>
        <v>，2412329</v>
      </c>
      <c r="I19" s="4" t="str">
        <f>VLOOKUP(A19,HOP!A:T,20,0)</f>
        <v>直采</v>
      </c>
    </row>
    <row r="20" s="4" customFormat="1" spans="1:9">
      <c r="A20" s="5">
        <v>17272807789</v>
      </c>
      <c r="B20" s="6">
        <v>44595</v>
      </c>
      <c r="C20" s="6">
        <v>44596</v>
      </c>
      <c r="D20" s="4">
        <v>2320</v>
      </c>
      <c r="E20" s="4" t="str">
        <f>VLOOKUP(A20,HOP!A:L,12,0)</f>
        <v>2320.00</v>
      </c>
      <c r="F20" s="4" t="str">
        <f>VLOOKUP(A20,HOP!A:C,3,0)</f>
        <v>2412348</v>
      </c>
      <c r="G20" s="4">
        <f t="shared" si="0"/>
        <v>0</v>
      </c>
      <c r="H20" s="4" t="str">
        <f t="shared" si="1"/>
        <v>，2412348</v>
      </c>
      <c r="I20" s="4" t="str">
        <f>VLOOKUP(A20,HOP!A:T,20,0)</f>
        <v>直采</v>
      </c>
    </row>
    <row r="21" s="4" customFormat="1" spans="1:9">
      <c r="A21" s="5">
        <v>17277166644</v>
      </c>
      <c r="B21" s="6">
        <v>44595</v>
      </c>
      <c r="C21" s="6">
        <v>44596</v>
      </c>
      <c r="D21" s="4">
        <v>498.94</v>
      </c>
      <c r="E21" s="4" t="str">
        <f>VLOOKUP(A21,HOP!A:L,12,0)</f>
        <v>498.94</v>
      </c>
      <c r="F21" s="4" t="str">
        <f>VLOOKUP(A21,HOP!A:C,3,0)</f>
        <v>2412483</v>
      </c>
      <c r="G21" s="4">
        <f t="shared" si="0"/>
        <v>0</v>
      </c>
      <c r="H21" s="4" t="str">
        <f t="shared" si="1"/>
        <v>，2412483</v>
      </c>
      <c r="I21" s="4" t="str">
        <f>VLOOKUP(A21,HOP!A:T,20,0)</f>
        <v>直连</v>
      </c>
    </row>
    <row r="22" s="4" customFormat="1" spans="1:9">
      <c r="A22" s="5">
        <v>17277180593</v>
      </c>
      <c r="B22" s="6">
        <v>44595</v>
      </c>
      <c r="C22" s="6">
        <v>44596</v>
      </c>
      <c r="D22" s="4">
        <v>498.94</v>
      </c>
      <c r="E22" s="4" t="str">
        <f>VLOOKUP(A22,HOP!A:L,12,0)</f>
        <v>498.94</v>
      </c>
      <c r="F22" s="4" t="str">
        <f>VLOOKUP(A22,HOP!A:C,3,0)</f>
        <v>2412484</v>
      </c>
      <c r="G22" s="4">
        <f t="shared" si="0"/>
        <v>0</v>
      </c>
      <c r="H22" s="4" t="str">
        <f t="shared" si="1"/>
        <v>，2412484</v>
      </c>
      <c r="I22" s="4" t="str">
        <f>VLOOKUP(A22,HOP!A:T,20,0)</f>
        <v>直连</v>
      </c>
    </row>
    <row r="23" s="4" customFormat="1" spans="1:9">
      <c r="A23" s="5">
        <v>17277739636</v>
      </c>
      <c r="B23" s="6">
        <v>44595</v>
      </c>
      <c r="C23" s="6">
        <v>44596</v>
      </c>
      <c r="D23" s="4">
        <v>223.46</v>
      </c>
      <c r="E23" s="4" t="str">
        <f>VLOOKUP(A23,HOP!A:L,12,0)</f>
        <v>223.46</v>
      </c>
      <c r="F23" s="4" t="str">
        <f>VLOOKUP(A23,HOP!A:C,3,0)</f>
        <v>2412521</v>
      </c>
      <c r="G23" s="4">
        <f t="shared" si="0"/>
        <v>0</v>
      </c>
      <c r="H23" s="4" t="str">
        <f t="shared" si="1"/>
        <v>，2412521</v>
      </c>
      <c r="I23" s="4" t="str">
        <f>VLOOKUP(A23,HOP!A:T,20,0)</f>
        <v>直连</v>
      </c>
    </row>
    <row r="24" s="4" customFormat="1" spans="1:9">
      <c r="A24" s="5">
        <v>17277792278</v>
      </c>
      <c r="B24" s="6">
        <v>44595</v>
      </c>
      <c r="C24" s="6">
        <v>44596</v>
      </c>
      <c r="D24" s="4">
        <v>210</v>
      </c>
      <c r="E24" s="4" t="str">
        <f>VLOOKUP(A24,HOP!A:L,12,0)</f>
        <v>210.00</v>
      </c>
      <c r="F24" s="4" t="str">
        <f>VLOOKUP(A24,HOP!A:C,3,0)</f>
        <v>2412523</v>
      </c>
      <c r="G24" s="4">
        <f t="shared" si="0"/>
        <v>0</v>
      </c>
      <c r="H24" s="4" t="str">
        <f t="shared" si="1"/>
        <v>，2412523</v>
      </c>
      <c r="I24" s="4" t="str">
        <f>VLOOKUP(A24,HOP!A:T,20,0)</f>
        <v>直采</v>
      </c>
    </row>
    <row r="25" s="4" customFormat="1" spans="1:9">
      <c r="A25" s="5">
        <v>17279107335</v>
      </c>
      <c r="B25" s="6">
        <v>44595</v>
      </c>
      <c r="C25" s="6">
        <v>44596</v>
      </c>
      <c r="D25" s="4">
        <v>204</v>
      </c>
      <c r="E25" s="4" t="str">
        <f>VLOOKUP(A25,HOP!A:L,12,0)</f>
        <v>204.00</v>
      </c>
      <c r="F25" s="4" t="str">
        <f>VLOOKUP(A25,HOP!A:C,3,0)</f>
        <v>2412688</v>
      </c>
      <c r="G25" s="4">
        <f t="shared" si="0"/>
        <v>0</v>
      </c>
      <c r="H25" s="4" t="str">
        <f t="shared" si="1"/>
        <v>，2412688</v>
      </c>
      <c r="I25" s="4" t="str">
        <f>VLOOKUP(A25,HOP!A:T,20,0)</f>
        <v>直采</v>
      </c>
    </row>
    <row r="26" s="4" customFormat="1" spans="1:9">
      <c r="A26" s="5">
        <v>17123407165</v>
      </c>
      <c r="B26" s="6">
        <v>44596</v>
      </c>
      <c r="C26" s="6">
        <v>44597</v>
      </c>
      <c r="D26" s="4">
        <v>744</v>
      </c>
      <c r="E26" s="4" t="str">
        <f>VLOOKUP(A26,HOP!A:L,12,0)</f>
        <v>744.00</v>
      </c>
      <c r="F26" s="4" t="str">
        <f>VLOOKUP(A26,HOP!A:C,3,0)</f>
        <v>2374417</v>
      </c>
      <c r="G26" s="4">
        <f t="shared" si="0"/>
        <v>0</v>
      </c>
      <c r="H26" s="4" t="str">
        <f t="shared" si="1"/>
        <v>，2374417</v>
      </c>
      <c r="I26" s="4" t="str">
        <f>VLOOKUP(A26,HOP!A:T,20,0)</f>
        <v>直采</v>
      </c>
    </row>
    <row r="27" s="4" customFormat="1" spans="1:9">
      <c r="A27" s="5">
        <v>17217570541</v>
      </c>
      <c r="B27" s="6">
        <v>44596</v>
      </c>
      <c r="C27" s="6">
        <v>44597</v>
      </c>
      <c r="D27" s="4">
        <v>770</v>
      </c>
      <c r="E27" s="4" t="str">
        <f>VLOOKUP(A27,HOP!A:L,12,0)</f>
        <v>770.00</v>
      </c>
      <c r="F27" s="4" t="str">
        <f>VLOOKUP(A27,HOP!A:C,3,0)</f>
        <v>2406423</v>
      </c>
      <c r="G27" s="4">
        <f t="shared" si="0"/>
        <v>0</v>
      </c>
      <c r="H27" s="4" t="str">
        <f t="shared" si="1"/>
        <v>，2406423</v>
      </c>
      <c r="I27" s="4" t="str">
        <f>VLOOKUP(A27,HOP!A:T,20,0)</f>
        <v>直采</v>
      </c>
    </row>
    <row r="28" s="4" customFormat="1" spans="1:9">
      <c r="A28" s="5">
        <v>17220667330</v>
      </c>
      <c r="B28" s="6">
        <v>44596</v>
      </c>
      <c r="C28" s="6">
        <v>44597</v>
      </c>
      <c r="D28" s="4">
        <v>729</v>
      </c>
      <c r="E28" s="4" t="str">
        <f>VLOOKUP(A28,HOP!A:L,12,0)</f>
        <v>729.00</v>
      </c>
      <c r="F28" s="4" t="str">
        <f>VLOOKUP(A28,HOP!A:C,3,0)</f>
        <v>2407255</v>
      </c>
      <c r="G28" s="4">
        <f t="shared" si="0"/>
        <v>0</v>
      </c>
      <c r="H28" s="4" t="str">
        <f t="shared" si="1"/>
        <v>，2407255</v>
      </c>
      <c r="I28" s="4" t="str">
        <f>VLOOKUP(A28,HOP!A:T,20,0)</f>
        <v>直采</v>
      </c>
    </row>
    <row r="29" s="4" customFormat="1" spans="1:9">
      <c r="A29" s="5">
        <v>17220672205</v>
      </c>
      <c r="B29" s="6">
        <v>44596</v>
      </c>
      <c r="C29" s="6">
        <v>44597</v>
      </c>
      <c r="D29" s="4">
        <v>729</v>
      </c>
      <c r="E29" s="4" t="str">
        <f>VLOOKUP(A29,HOP!A:L,12,0)</f>
        <v>729.00</v>
      </c>
      <c r="F29" s="4" t="str">
        <f>VLOOKUP(A29,HOP!A:C,3,0)</f>
        <v>2407263</v>
      </c>
      <c r="G29" s="4">
        <f t="shared" si="0"/>
        <v>0</v>
      </c>
      <c r="H29" s="4" t="str">
        <f t="shared" si="1"/>
        <v>，2407263</v>
      </c>
      <c r="I29" s="4" t="str">
        <f>VLOOKUP(A29,HOP!A:T,20,0)</f>
        <v>直采</v>
      </c>
    </row>
    <row r="30" s="4" customFormat="1" spans="1:9">
      <c r="A30" s="5">
        <v>17228094622</v>
      </c>
      <c r="B30" s="6">
        <v>44596</v>
      </c>
      <c r="C30" s="6">
        <v>44597</v>
      </c>
      <c r="D30" s="4">
        <v>619</v>
      </c>
      <c r="E30" s="4" t="str">
        <f>VLOOKUP(A30,HOP!A:L,12,0)</f>
        <v>619.00</v>
      </c>
      <c r="F30" s="4" t="str">
        <f>VLOOKUP(A30,HOP!A:C,3,0)</f>
        <v>2408433</v>
      </c>
      <c r="G30" s="4">
        <f t="shared" si="0"/>
        <v>0</v>
      </c>
      <c r="H30" s="4" t="str">
        <f t="shared" si="1"/>
        <v>，2408433</v>
      </c>
      <c r="I30" s="4" t="str">
        <f>VLOOKUP(A30,HOP!A:T,20,0)</f>
        <v>直采</v>
      </c>
    </row>
    <row r="31" s="4" customFormat="1" hidden="1" spans="1:9">
      <c r="A31" s="5">
        <v>17228490841</v>
      </c>
      <c r="B31" s="6">
        <v>44593</v>
      </c>
      <c r="C31" s="6">
        <v>44597</v>
      </c>
      <c r="D31" s="4">
        <v>0</v>
      </c>
      <c r="E31" s="4" t="str">
        <f>VLOOKUP(A31,HOP!A:L,12,0)</f>
        <v>0.00</v>
      </c>
      <c r="F31" s="4" t="str">
        <f>VLOOKUP(A31,HOP!A:C,3,0)</f>
        <v>2408488</v>
      </c>
      <c r="G31" s="4">
        <f t="shared" si="0"/>
        <v>0</v>
      </c>
      <c r="H31" s="4" t="str">
        <f t="shared" si="1"/>
        <v>，2408488</v>
      </c>
      <c r="I31" s="4" t="str">
        <f>VLOOKUP(A31,HOP!A:T,20,0)</f>
        <v>直采</v>
      </c>
    </row>
    <row r="32" s="4" customFormat="1" hidden="1" spans="1:9">
      <c r="A32" s="5">
        <v>17232433429</v>
      </c>
      <c r="B32" s="6">
        <v>44596</v>
      </c>
      <c r="C32" s="6">
        <v>44597</v>
      </c>
      <c r="D32" s="4">
        <v>0</v>
      </c>
      <c r="E32" s="4" t="str">
        <f>VLOOKUP(A32,HOP!A:L,12,0)</f>
        <v>0.00</v>
      </c>
      <c r="F32" s="4" t="str">
        <f>VLOOKUP(A32,HOP!A:C,3,0)</f>
        <v>2408710</v>
      </c>
      <c r="G32" s="4">
        <f t="shared" si="0"/>
        <v>0</v>
      </c>
      <c r="H32" s="4" t="str">
        <f t="shared" si="1"/>
        <v>，2408710</v>
      </c>
      <c r="I32" s="4" t="str">
        <f>VLOOKUP(A32,HOP!A:T,20,0)</f>
        <v>直采</v>
      </c>
    </row>
    <row r="33" s="4" customFormat="1" spans="1:9">
      <c r="A33" s="5">
        <v>17235257510</v>
      </c>
      <c r="B33" s="6">
        <v>44596</v>
      </c>
      <c r="C33" s="6">
        <v>44597</v>
      </c>
      <c r="D33" s="4">
        <v>553</v>
      </c>
      <c r="E33" s="4" t="str">
        <f>VLOOKUP(A33,HOP!A:L,12,0)</f>
        <v>553.00</v>
      </c>
      <c r="F33" s="4" t="str">
        <f>VLOOKUP(A33,HOP!A:C,3,0)</f>
        <v>2409086</v>
      </c>
      <c r="G33" s="4">
        <f t="shared" si="0"/>
        <v>0</v>
      </c>
      <c r="H33" s="4" t="str">
        <f t="shared" si="1"/>
        <v>，2409086</v>
      </c>
      <c r="I33" s="4" t="str">
        <f>VLOOKUP(A33,HOP!A:T,20,0)</f>
        <v>直采</v>
      </c>
    </row>
    <row r="34" s="4" customFormat="1" spans="1:9">
      <c r="A34" s="5">
        <v>17244333827</v>
      </c>
      <c r="B34" s="6">
        <v>44595</v>
      </c>
      <c r="C34" s="6">
        <v>44597</v>
      </c>
      <c r="D34" s="4">
        <v>450</v>
      </c>
      <c r="E34" s="4" t="str">
        <f>VLOOKUP(A34,HOP!A:L,12,0)</f>
        <v>450.00</v>
      </c>
      <c r="F34" s="4" t="str">
        <f>VLOOKUP(A34,HOP!A:C,3,0)</f>
        <v>2409929</v>
      </c>
      <c r="G34" s="4">
        <f t="shared" si="0"/>
        <v>0</v>
      </c>
      <c r="H34" s="4" t="str">
        <f t="shared" si="1"/>
        <v>，2409929</v>
      </c>
      <c r="I34" s="4" t="str">
        <f>VLOOKUP(A34,HOP!A:T,20,0)</f>
        <v>直采</v>
      </c>
    </row>
    <row r="35" s="4" customFormat="1" spans="1:9">
      <c r="A35" s="5">
        <v>17249551459</v>
      </c>
      <c r="B35" s="6">
        <v>44596</v>
      </c>
      <c r="C35" s="6">
        <v>44597</v>
      </c>
      <c r="D35" s="4">
        <v>1562</v>
      </c>
      <c r="E35" s="4" t="str">
        <f>VLOOKUP(A35,HOP!A:L,12,0)</f>
        <v>1562.00</v>
      </c>
      <c r="F35" s="4" t="str">
        <f>VLOOKUP(A35,HOP!A:C,3,0)</f>
        <v>2410117</v>
      </c>
      <c r="G35" s="4">
        <f t="shared" ref="G35:G66" si="2">D35-E35</f>
        <v>0</v>
      </c>
      <c r="H35" s="4" t="str">
        <f t="shared" ref="H35:H66" si="3">$H$1&amp;F35</f>
        <v>，2410117</v>
      </c>
      <c r="I35" s="4" t="str">
        <f>VLOOKUP(A35,HOP!A:T,20,0)</f>
        <v>直采</v>
      </c>
    </row>
    <row r="36" s="4" customFormat="1" hidden="1" spans="1:9">
      <c r="A36" s="5">
        <v>17249687082</v>
      </c>
      <c r="B36" s="6">
        <v>44596</v>
      </c>
      <c r="C36" s="6">
        <v>44597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2"/>
        <v>#N/A</v>
      </c>
      <c r="H36" s="4" t="e">
        <f t="shared" si="3"/>
        <v>#N/A</v>
      </c>
      <c r="I36" s="4" t="e">
        <f>VLOOKUP(A36,HOP!A:T,20,0)</f>
        <v>#N/A</v>
      </c>
    </row>
    <row r="37" s="4" customFormat="1" spans="1:9">
      <c r="A37" s="5">
        <v>17249673798</v>
      </c>
      <c r="B37" s="6">
        <v>44596</v>
      </c>
      <c r="C37" s="6">
        <v>44597</v>
      </c>
      <c r="D37" s="4">
        <v>781</v>
      </c>
      <c r="E37" s="4" t="str">
        <f>VLOOKUP(A37,HOP!A:L,12,0)</f>
        <v>781.00</v>
      </c>
      <c r="F37" s="4" t="str">
        <f>VLOOKUP(A37,HOP!A:C,3,0)</f>
        <v>2410130</v>
      </c>
      <c r="G37" s="4">
        <f t="shared" si="2"/>
        <v>0</v>
      </c>
      <c r="H37" s="4" t="str">
        <f t="shared" si="3"/>
        <v>，2410130</v>
      </c>
      <c r="I37" s="4" t="str">
        <f>VLOOKUP(A37,HOP!A:T,20,0)</f>
        <v>直采</v>
      </c>
    </row>
    <row r="38" s="4" customFormat="1" spans="1:9">
      <c r="A38" s="5">
        <v>17250030503</v>
      </c>
      <c r="B38" s="6">
        <v>44596</v>
      </c>
      <c r="C38" s="6">
        <v>44597</v>
      </c>
      <c r="D38" s="4">
        <v>187</v>
      </c>
      <c r="E38" s="4" t="str">
        <f>VLOOKUP(A38,HOP!A:L,12,0)</f>
        <v>187.00</v>
      </c>
      <c r="F38" s="4" t="str">
        <f>VLOOKUP(A38,HOP!A:C,3,0)</f>
        <v>2410178</v>
      </c>
      <c r="G38" s="4">
        <f t="shared" si="2"/>
        <v>0</v>
      </c>
      <c r="H38" s="4" t="str">
        <f t="shared" si="3"/>
        <v>，2410178</v>
      </c>
      <c r="I38" s="4" t="str">
        <f>VLOOKUP(A38,HOP!A:T,20,0)</f>
        <v>直采</v>
      </c>
    </row>
    <row r="39" s="4" customFormat="1" hidden="1" spans="1:9">
      <c r="A39" s="5">
        <v>17257340970</v>
      </c>
      <c r="B39" s="6">
        <v>44596</v>
      </c>
      <c r="C39" s="6">
        <v>44597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2"/>
        <v>#N/A</v>
      </c>
      <c r="H39" s="4" t="e">
        <f t="shared" si="3"/>
        <v>#N/A</v>
      </c>
      <c r="I39" s="4" t="e">
        <f>VLOOKUP(A39,HOP!A:T,20,0)</f>
        <v>#N/A</v>
      </c>
    </row>
    <row r="40" s="4" customFormat="1" hidden="1" spans="1:9">
      <c r="A40" s="5">
        <v>17258125958</v>
      </c>
      <c r="B40" s="6">
        <v>44596</v>
      </c>
      <c r="C40" s="6">
        <v>44597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2"/>
        <v>#N/A</v>
      </c>
      <c r="H40" s="4" t="e">
        <f t="shared" si="3"/>
        <v>#N/A</v>
      </c>
      <c r="I40" s="4" t="e">
        <f>VLOOKUP(A40,HOP!A:T,20,0)</f>
        <v>#N/A</v>
      </c>
    </row>
    <row r="41" s="4" customFormat="1" spans="1:9">
      <c r="A41" s="5">
        <v>17258727325</v>
      </c>
      <c r="B41" s="6">
        <v>44596</v>
      </c>
      <c r="C41" s="6">
        <v>44597</v>
      </c>
      <c r="D41" s="4">
        <v>714</v>
      </c>
      <c r="E41" s="4" t="str">
        <f>VLOOKUP(A41,HOP!A:L,12,0)</f>
        <v>714.00</v>
      </c>
      <c r="F41" s="4" t="str">
        <f>VLOOKUP(A41,HOP!A:C,3,0)</f>
        <v>2411014</v>
      </c>
      <c r="G41" s="4">
        <f t="shared" si="2"/>
        <v>0</v>
      </c>
      <c r="H41" s="4" t="str">
        <f t="shared" si="3"/>
        <v>，2411014</v>
      </c>
      <c r="I41" s="4" t="str">
        <f>VLOOKUP(A41,HOP!A:T,20,0)</f>
        <v>直采</v>
      </c>
    </row>
    <row r="42" s="4" customFormat="1" spans="1:9">
      <c r="A42" s="5">
        <v>17262167188</v>
      </c>
      <c r="B42" s="6">
        <v>44595</v>
      </c>
      <c r="C42" s="6">
        <v>44597</v>
      </c>
      <c r="D42" s="4">
        <v>5923.11</v>
      </c>
      <c r="E42" s="4" t="str">
        <f>VLOOKUP(A42,HOP!A:L,12,0)</f>
        <v>5923.11</v>
      </c>
      <c r="F42" s="4" t="str">
        <f>VLOOKUP(A42,HOP!A:C,3,0)</f>
        <v>2411144</v>
      </c>
      <c r="G42" s="4">
        <f t="shared" si="2"/>
        <v>0</v>
      </c>
      <c r="H42" s="4" t="str">
        <f t="shared" si="3"/>
        <v>，2411144</v>
      </c>
      <c r="I42" s="4" t="str">
        <f>VLOOKUP(A42,HOP!A:T,20,0)</f>
        <v>直连</v>
      </c>
    </row>
    <row r="43" s="4" customFormat="1" hidden="1" spans="1:9">
      <c r="A43" s="5">
        <v>17262805148</v>
      </c>
      <c r="B43" s="6">
        <v>44596</v>
      </c>
      <c r="C43" s="6">
        <v>44597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2"/>
        <v>#N/A</v>
      </c>
      <c r="H43" s="4" t="e">
        <f t="shared" si="3"/>
        <v>#N/A</v>
      </c>
      <c r="I43" s="4" t="e">
        <f>VLOOKUP(A43,HOP!A:T,20,0)</f>
        <v>#N/A</v>
      </c>
    </row>
    <row r="44" s="4" customFormat="1" hidden="1" spans="1:9">
      <c r="A44" s="5">
        <v>17262809234</v>
      </c>
      <c r="B44" s="6">
        <v>44596</v>
      </c>
      <c r="C44" s="6">
        <v>44597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VLOOKUP(A44,HOP!A:T,20,0)</f>
        <v>#N/A</v>
      </c>
    </row>
    <row r="45" s="4" customFormat="1" spans="1:9">
      <c r="A45" s="5">
        <v>17269476970</v>
      </c>
      <c r="B45" s="6">
        <v>44596</v>
      </c>
      <c r="C45" s="6">
        <v>44597</v>
      </c>
      <c r="D45" s="4">
        <v>1633.17</v>
      </c>
      <c r="E45" s="4" t="str">
        <f>VLOOKUP(A45,HOP!A:L,12,0)</f>
        <v>1633.17</v>
      </c>
      <c r="F45" s="4" t="str">
        <f>VLOOKUP(A45,HOP!A:C,3,0)</f>
        <v>2411894</v>
      </c>
      <c r="G45" s="4">
        <f t="shared" si="2"/>
        <v>0</v>
      </c>
      <c r="H45" s="4" t="str">
        <f t="shared" si="3"/>
        <v>，2411894</v>
      </c>
      <c r="I45" s="4" t="str">
        <f>VLOOKUP(A45,HOP!A:T,20,0)</f>
        <v>直连</v>
      </c>
    </row>
    <row r="46" s="4" customFormat="1" spans="1:9">
      <c r="A46" s="5">
        <v>17269597801</v>
      </c>
      <c r="B46" s="6">
        <v>44596</v>
      </c>
      <c r="C46" s="6">
        <v>44597</v>
      </c>
      <c r="D46" s="4">
        <v>1633.17</v>
      </c>
      <c r="E46" s="4" t="str">
        <f>VLOOKUP(A46,HOP!A:L,12,0)</f>
        <v>1633.17</v>
      </c>
      <c r="F46" s="4" t="str">
        <f>VLOOKUP(A46,HOP!A:C,3,0)</f>
        <v>2411906</v>
      </c>
      <c r="G46" s="4">
        <f t="shared" si="2"/>
        <v>0</v>
      </c>
      <c r="H46" s="4" t="str">
        <f t="shared" si="3"/>
        <v>，2411906</v>
      </c>
      <c r="I46" s="4" t="str">
        <f>VLOOKUP(A46,HOP!A:T,20,0)</f>
        <v>直连</v>
      </c>
    </row>
    <row r="47" s="4" customFormat="1" spans="1:9">
      <c r="A47" s="5">
        <v>17270277424</v>
      </c>
      <c r="B47" s="6">
        <v>44596</v>
      </c>
      <c r="C47" s="6">
        <v>44597</v>
      </c>
      <c r="D47" s="4">
        <v>821.62</v>
      </c>
      <c r="E47" s="4" t="str">
        <f>VLOOKUP(A47,HOP!A:L,12,0)</f>
        <v>821.62</v>
      </c>
      <c r="F47" s="4" t="str">
        <f>VLOOKUP(A47,HOP!A:C,3,0)</f>
        <v>2411968</v>
      </c>
      <c r="G47" s="4">
        <f t="shared" si="2"/>
        <v>0</v>
      </c>
      <c r="H47" s="4" t="str">
        <f t="shared" si="3"/>
        <v>，2411968</v>
      </c>
      <c r="I47" s="4" t="str">
        <f>VLOOKUP(A47,HOP!A:T,20,0)</f>
        <v>直连</v>
      </c>
    </row>
    <row r="48" s="4" customFormat="1" spans="1:9">
      <c r="A48" s="5">
        <v>17278901410</v>
      </c>
      <c r="B48" s="6">
        <v>44596</v>
      </c>
      <c r="C48" s="6">
        <v>44597</v>
      </c>
      <c r="D48" s="4">
        <v>375</v>
      </c>
      <c r="E48" s="4" t="str">
        <f>VLOOKUP(A48,HOP!A:L,12,0)</f>
        <v>375.00</v>
      </c>
      <c r="F48" s="4" t="str">
        <f>VLOOKUP(A48,HOP!A:C,3,0)</f>
        <v>2412654</v>
      </c>
      <c r="G48" s="4">
        <f t="shared" si="2"/>
        <v>0</v>
      </c>
      <c r="H48" s="4" t="str">
        <f t="shared" si="3"/>
        <v>，2412654</v>
      </c>
      <c r="I48" s="4" t="str">
        <f>VLOOKUP(A48,HOP!A:T,20,0)</f>
        <v>直采</v>
      </c>
    </row>
    <row r="49" s="4" customFormat="1" spans="1:9">
      <c r="A49" s="5">
        <v>17279999600</v>
      </c>
      <c r="B49" s="6">
        <v>44596</v>
      </c>
      <c r="C49" s="6">
        <v>44597</v>
      </c>
      <c r="D49" s="4">
        <v>774.29</v>
      </c>
      <c r="E49" s="4" t="str">
        <f>VLOOKUP(A49,HOP!A:L,12,0)</f>
        <v>774.29</v>
      </c>
      <c r="F49" s="4" t="str">
        <f>VLOOKUP(A49,HOP!A:C,3,0)</f>
        <v>2412803</v>
      </c>
      <c r="G49" s="4">
        <f t="shared" si="2"/>
        <v>0</v>
      </c>
      <c r="H49" s="4" t="str">
        <f t="shared" si="3"/>
        <v>，2412803</v>
      </c>
      <c r="I49" s="4" t="str">
        <f>VLOOKUP(A49,HOP!A:T,20,0)</f>
        <v>直连</v>
      </c>
    </row>
    <row r="50" s="4" customFormat="1" spans="1:9">
      <c r="A50" s="5">
        <v>17280214592</v>
      </c>
      <c r="B50" s="6">
        <v>44596</v>
      </c>
      <c r="C50" s="6">
        <v>44597</v>
      </c>
      <c r="D50" s="4">
        <v>1996.82</v>
      </c>
      <c r="E50" s="4" t="str">
        <f>VLOOKUP(A50,HOP!A:L,12,0)</f>
        <v>1996.82</v>
      </c>
      <c r="F50" s="4" t="str">
        <f>VLOOKUP(A50,HOP!A:C,3,0)</f>
        <v>2412829</v>
      </c>
      <c r="G50" s="4">
        <f t="shared" si="2"/>
        <v>0</v>
      </c>
      <c r="H50" s="4" t="str">
        <f t="shared" si="3"/>
        <v>，2412829</v>
      </c>
      <c r="I50" s="4" t="str">
        <f>VLOOKUP(A50,HOP!A:T,20,0)</f>
        <v>直连</v>
      </c>
    </row>
    <row r="51" s="4" customFormat="1" hidden="1" spans="1:9">
      <c r="A51" s="5">
        <v>17281056668</v>
      </c>
      <c r="B51" s="6">
        <v>44596</v>
      </c>
      <c r="C51" s="6">
        <v>44597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2"/>
        <v>#N/A</v>
      </c>
      <c r="H51" s="4" t="e">
        <f t="shared" si="3"/>
        <v>#N/A</v>
      </c>
      <c r="I51" s="4" t="e">
        <f>VLOOKUP(A51,HOP!A:T,20,0)</f>
        <v>#N/A</v>
      </c>
    </row>
    <row r="52" s="4" customFormat="1" hidden="1" spans="1:10">
      <c r="A52" s="5">
        <v>17281809618</v>
      </c>
      <c r="B52" s="6">
        <v>44596</v>
      </c>
      <c r="C52" s="6">
        <v>44597</v>
      </c>
      <c r="D52" s="4">
        <v>390.15</v>
      </c>
      <c r="E52" s="4">
        <v>390.15</v>
      </c>
      <c r="F52" s="8" t="s">
        <v>342</v>
      </c>
      <c r="G52" s="4">
        <f t="shared" si="2"/>
        <v>0</v>
      </c>
      <c r="H52" s="4" t="str">
        <f t="shared" si="3"/>
        <v>，202202041910440021</v>
      </c>
      <c r="I52" s="4" t="e">
        <f>VLOOKUP(A52,HOP!A:T,20,0)</f>
        <v>#N/A</v>
      </c>
      <c r="J52" s="4">
        <v>2.4</v>
      </c>
    </row>
    <row r="53" s="4" customFormat="1" hidden="1" spans="1:9">
      <c r="A53" s="5">
        <v>17285760574</v>
      </c>
      <c r="B53" s="6">
        <v>44596</v>
      </c>
      <c r="C53" s="6">
        <v>44597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2"/>
        <v>#N/A</v>
      </c>
      <c r="H53" s="4" t="e">
        <f t="shared" si="3"/>
        <v>#N/A</v>
      </c>
      <c r="I53" s="4" t="e">
        <f>VLOOKUP(A53,HOP!A:T,20,0)</f>
        <v>#N/A</v>
      </c>
    </row>
    <row r="54" s="4" customFormat="1" hidden="1" spans="1:9">
      <c r="A54" s="5">
        <v>16851275526</v>
      </c>
      <c r="B54" s="6">
        <v>44597</v>
      </c>
      <c r="C54" s="6">
        <v>44598</v>
      </c>
      <c r="D54" s="4">
        <v>0</v>
      </c>
      <c r="E54" s="4" t="str">
        <f>VLOOKUP(A54,HOP!A:L,12,0)</f>
        <v>0.00</v>
      </c>
      <c r="F54" s="4" t="str">
        <f>VLOOKUP(A54,HOP!A:C,3,0)</f>
        <v>2309777</v>
      </c>
      <c r="G54" s="4">
        <f t="shared" si="2"/>
        <v>0</v>
      </c>
      <c r="H54" s="4" t="str">
        <f t="shared" si="3"/>
        <v>，2309777</v>
      </c>
      <c r="I54" s="4" t="str">
        <f>VLOOKUP(A54,HOP!A:T,20,0)</f>
        <v>直采</v>
      </c>
    </row>
    <row r="55" s="4" customFormat="1" hidden="1" spans="1:9">
      <c r="A55" s="5">
        <v>17086351607</v>
      </c>
      <c r="B55" s="6">
        <v>44597</v>
      </c>
      <c r="C55" s="6">
        <v>44598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2"/>
        <v>#N/A</v>
      </c>
      <c r="H55" s="4" t="e">
        <f t="shared" si="3"/>
        <v>#N/A</v>
      </c>
      <c r="I55" s="4" t="e">
        <f>VLOOKUP(A55,HOP!A:T,20,0)</f>
        <v>#N/A</v>
      </c>
    </row>
    <row r="56" s="4" customFormat="1" spans="1:9">
      <c r="A56" s="5">
        <v>17225862910</v>
      </c>
      <c r="B56" s="6">
        <v>44588</v>
      </c>
      <c r="C56" s="6">
        <v>44598</v>
      </c>
      <c r="D56" s="4">
        <v>5714</v>
      </c>
      <c r="E56" s="4" t="str">
        <f>VLOOKUP(A56,HOP!A:L,12,0)</f>
        <v>5714.00</v>
      </c>
      <c r="F56" s="4" t="str">
        <f>VLOOKUP(A56,HOP!A:C,3,0)</f>
        <v>2407698</v>
      </c>
      <c r="G56" s="4">
        <f t="shared" si="2"/>
        <v>0</v>
      </c>
      <c r="H56" s="4" t="str">
        <f t="shared" si="3"/>
        <v>，2407698</v>
      </c>
      <c r="I56" s="4" t="str">
        <f>VLOOKUP(A56,HOP!A:T,20,0)</f>
        <v>直连</v>
      </c>
    </row>
    <row r="57" s="4" customFormat="1" hidden="1" spans="1:9">
      <c r="A57" s="5">
        <v>17251168423</v>
      </c>
      <c r="B57" s="6">
        <v>44597</v>
      </c>
      <c r="C57" s="6">
        <v>44598</v>
      </c>
      <c r="D57" s="4">
        <v>0</v>
      </c>
      <c r="E57" s="4" t="str">
        <f>VLOOKUP(A57,HOP!A:L,12,0)</f>
        <v>0.00</v>
      </c>
      <c r="F57" s="4" t="str">
        <f>VLOOKUP(A57,HOP!A:C,3,0)</f>
        <v>2410307</v>
      </c>
      <c r="G57" s="4">
        <f t="shared" si="2"/>
        <v>0</v>
      </c>
      <c r="H57" s="4" t="str">
        <f t="shared" si="3"/>
        <v>，2410307</v>
      </c>
      <c r="I57" s="4" t="str">
        <f>VLOOKUP(A57,HOP!A:T,20,0)</f>
        <v>直采</v>
      </c>
    </row>
    <row r="58" s="4" customFormat="1" spans="1:9">
      <c r="A58" s="5">
        <v>17255028632</v>
      </c>
      <c r="B58" s="6">
        <v>44596</v>
      </c>
      <c r="C58" s="6">
        <v>44598</v>
      </c>
      <c r="D58" s="4">
        <v>1120</v>
      </c>
      <c r="E58" s="4" t="str">
        <f>VLOOKUP(A58,HOP!A:L,12,0)</f>
        <v>1120.00</v>
      </c>
      <c r="F58" s="4" t="str">
        <f>VLOOKUP(A58,HOP!A:C,3,0)</f>
        <v>2410484</v>
      </c>
      <c r="G58" s="4">
        <f t="shared" si="2"/>
        <v>0</v>
      </c>
      <c r="H58" s="4" t="str">
        <f t="shared" si="3"/>
        <v>，2410484</v>
      </c>
      <c r="I58" s="4" t="str">
        <f>VLOOKUP(A58,HOP!A:T,20,0)</f>
        <v>直采</v>
      </c>
    </row>
    <row r="59" s="4" customFormat="1" spans="1:9">
      <c r="A59" s="5">
        <v>17256313614</v>
      </c>
      <c r="B59" s="6">
        <v>44596</v>
      </c>
      <c r="C59" s="6">
        <v>44598</v>
      </c>
      <c r="D59" s="4">
        <v>476</v>
      </c>
      <c r="E59" s="4" t="str">
        <f>VLOOKUP(A59,HOP!A:L,12,0)</f>
        <v>476.00</v>
      </c>
      <c r="F59" s="4" t="str">
        <f>VLOOKUP(A59,HOP!A:C,3,0)</f>
        <v>2410633</v>
      </c>
      <c r="G59" s="4">
        <f t="shared" si="2"/>
        <v>0</v>
      </c>
      <c r="H59" s="4" t="str">
        <f t="shared" si="3"/>
        <v>，2410633</v>
      </c>
      <c r="I59" s="4" t="str">
        <f>VLOOKUP(A59,HOP!A:T,20,0)</f>
        <v>直采</v>
      </c>
    </row>
    <row r="60" s="4" customFormat="1" spans="1:9">
      <c r="A60" s="5">
        <v>17257846887</v>
      </c>
      <c r="B60" s="6">
        <v>44597</v>
      </c>
      <c r="C60" s="6">
        <v>44598</v>
      </c>
      <c r="D60" s="4">
        <v>960</v>
      </c>
      <c r="E60" s="4" t="str">
        <f>VLOOKUP(A60,HOP!A:L,12,0)</f>
        <v>960.00</v>
      </c>
      <c r="F60" s="4" t="str">
        <f>VLOOKUP(A60,HOP!A:C,3,0)</f>
        <v>2410851</v>
      </c>
      <c r="G60" s="4">
        <f t="shared" si="2"/>
        <v>0</v>
      </c>
      <c r="H60" s="4" t="str">
        <f t="shared" si="3"/>
        <v>，2410851</v>
      </c>
      <c r="I60" s="4" t="str">
        <f>VLOOKUP(A60,HOP!A:T,20,0)</f>
        <v>直采</v>
      </c>
    </row>
    <row r="61" s="4" customFormat="1" spans="1:9">
      <c r="A61" s="5">
        <v>17258102934</v>
      </c>
      <c r="B61" s="6">
        <v>44597</v>
      </c>
      <c r="C61" s="6">
        <v>44598</v>
      </c>
      <c r="D61" s="4">
        <v>832.46</v>
      </c>
      <c r="E61" s="4" t="str">
        <f>VLOOKUP(A61,HOP!A:L,12,0)</f>
        <v>832.46</v>
      </c>
      <c r="F61" s="4" t="str">
        <f>VLOOKUP(A61,HOP!A:C,3,0)</f>
        <v>2410902</v>
      </c>
      <c r="G61" s="4">
        <f t="shared" si="2"/>
        <v>0</v>
      </c>
      <c r="H61" s="4" t="str">
        <f t="shared" si="3"/>
        <v>，2410902</v>
      </c>
      <c r="I61" s="4" t="str">
        <f>VLOOKUP(A61,HOP!A:T,20,0)</f>
        <v>直连</v>
      </c>
    </row>
    <row r="62" s="4" customFormat="1" hidden="1" spans="1:9">
      <c r="A62" s="5">
        <v>17258517559</v>
      </c>
      <c r="B62" s="6">
        <v>44596</v>
      </c>
      <c r="C62" s="6">
        <v>44598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2"/>
        <v>#N/A</v>
      </c>
      <c r="H62" s="4" t="e">
        <f t="shared" si="3"/>
        <v>#N/A</v>
      </c>
      <c r="I62" s="4" t="e">
        <f>VLOOKUP(A62,HOP!A:T,20,0)</f>
        <v>#N/A</v>
      </c>
    </row>
    <row r="63" s="4" customFormat="1" hidden="1" spans="1:9">
      <c r="A63" s="5">
        <v>17262853281</v>
      </c>
      <c r="B63" s="6">
        <v>44597</v>
      </c>
      <c r="C63" s="6">
        <v>44598</v>
      </c>
      <c r="D63" s="4">
        <v>0</v>
      </c>
      <c r="E63" s="4" t="str">
        <f>VLOOKUP(A63,HOP!A:L,12,0)</f>
        <v>0.00</v>
      </c>
      <c r="F63" s="4" t="str">
        <f>VLOOKUP(A63,HOP!A:C,3,0)</f>
        <v>2411296</v>
      </c>
      <c r="G63" s="4">
        <f t="shared" si="2"/>
        <v>0</v>
      </c>
      <c r="H63" s="4" t="str">
        <f t="shared" si="3"/>
        <v>，2411296</v>
      </c>
      <c r="I63" s="4" t="str">
        <f>VLOOKUP(A63,HOP!A:T,20,0)</f>
        <v>直采</v>
      </c>
    </row>
    <row r="64" s="4" customFormat="1" hidden="1" spans="1:10">
      <c r="A64" s="5">
        <v>17280950413</v>
      </c>
      <c r="B64" s="6">
        <v>44596</v>
      </c>
      <c r="C64" s="6">
        <v>44598</v>
      </c>
      <c r="D64" s="4">
        <v>780.3</v>
      </c>
      <c r="E64" s="4">
        <v>780.3</v>
      </c>
      <c r="F64" s="8" t="s">
        <v>343</v>
      </c>
      <c r="G64" s="4">
        <f t="shared" si="2"/>
        <v>0</v>
      </c>
      <c r="H64" s="4" t="str">
        <f t="shared" si="3"/>
        <v>，202202041604430025</v>
      </c>
      <c r="I64" s="4" t="e">
        <f>VLOOKUP(A64,HOP!A:T,20,0)</f>
        <v>#N/A</v>
      </c>
      <c r="J64" s="4">
        <v>2.4</v>
      </c>
    </row>
    <row r="65" s="4" customFormat="1" spans="1:9">
      <c r="A65" s="5">
        <v>17285220430</v>
      </c>
      <c r="B65" s="6">
        <v>44597</v>
      </c>
      <c r="C65" s="6">
        <v>44598</v>
      </c>
      <c r="D65" s="4">
        <v>560</v>
      </c>
      <c r="E65" s="4" t="str">
        <f>VLOOKUP(A65,HOP!A:L,12,0)</f>
        <v>560.00</v>
      </c>
      <c r="F65" s="4" t="str">
        <f>VLOOKUP(A65,HOP!A:C,3,0)</f>
        <v>2412991</v>
      </c>
      <c r="G65" s="4">
        <f t="shared" si="2"/>
        <v>0</v>
      </c>
      <c r="H65" s="4" t="str">
        <f t="shared" si="3"/>
        <v>，2412991</v>
      </c>
      <c r="I65" s="4" t="str">
        <f>VLOOKUP(A65,HOP!A:T,20,0)</f>
        <v>直采</v>
      </c>
    </row>
    <row r="66" s="4" customFormat="1" spans="1:9">
      <c r="A66" s="5">
        <v>17288393389</v>
      </c>
      <c r="B66" s="6">
        <v>44597</v>
      </c>
      <c r="C66" s="6">
        <v>44598</v>
      </c>
      <c r="D66" s="4">
        <v>199.76</v>
      </c>
      <c r="E66" s="4" t="str">
        <f>VLOOKUP(A66,HOP!A:L,12,0)</f>
        <v>199.76</v>
      </c>
      <c r="F66" s="4" t="str">
        <f>VLOOKUP(A66,HOP!A:C,3,0)</f>
        <v>2413297</v>
      </c>
      <c r="G66" s="4">
        <f t="shared" si="2"/>
        <v>0</v>
      </c>
      <c r="H66" s="4" t="str">
        <f t="shared" si="3"/>
        <v>，2413297</v>
      </c>
      <c r="I66" s="4" t="str">
        <f>VLOOKUP(A66,HOP!A:T,20,0)</f>
        <v>直连</v>
      </c>
    </row>
    <row r="67" s="4" customFormat="1" hidden="1" spans="1:9">
      <c r="A67" s="5">
        <v>17288476725</v>
      </c>
      <c r="B67" s="6">
        <v>44597</v>
      </c>
      <c r="C67" s="6">
        <v>44598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>D67-E67</f>
        <v>#N/A</v>
      </c>
      <c r="H67" s="4" t="e">
        <f>$H$1&amp;F67</f>
        <v>#N/A</v>
      </c>
      <c r="I67" s="4" t="e">
        <f>VLOOKUP(A67,HOP!A:T,20,0)</f>
        <v>#N/A</v>
      </c>
    </row>
    <row r="68" s="4" customFormat="1" spans="1:9">
      <c r="A68" s="5">
        <v>17288691657</v>
      </c>
      <c r="B68" s="6">
        <v>44597</v>
      </c>
      <c r="C68" s="6">
        <v>44598</v>
      </c>
      <c r="D68" s="4">
        <v>205</v>
      </c>
      <c r="E68" s="4" t="str">
        <f>VLOOKUP(A68,HOP!A:L,12,0)</f>
        <v>205.00</v>
      </c>
      <c r="F68" s="4" t="str">
        <f>VLOOKUP(A68,HOP!A:C,3,0)</f>
        <v>2413340</v>
      </c>
      <c r="G68" s="4">
        <f>D68-E68</f>
        <v>0</v>
      </c>
      <c r="H68" s="4" t="str">
        <f>$H$1&amp;F68</f>
        <v>，2413340</v>
      </c>
      <c r="I68" s="4" t="str">
        <f>VLOOKUP(A68,HOP!A:T,20,0)</f>
        <v>直采</v>
      </c>
    </row>
    <row r="69" s="4" customFormat="1" spans="1:9">
      <c r="A69" s="5">
        <v>17289280479</v>
      </c>
      <c r="B69" s="6">
        <v>44597</v>
      </c>
      <c r="C69" s="6">
        <v>44598</v>
      </c>
      <c r="D69" s="4">
        <v>348.45</v>
      </c>
      <c r="E69" s="4" t="str">
        <f>VLOOKUP(A69,HOP!A:L,12,0)</f>
        <v>348.45</v>
      </c>
      <c r="F69" s="4" t="str">
        <f>VLOOKUP(A69,HOP!A:C,3,0)</f>
        <v>2413410</v>
      </c>
      <c r="G69" s="4">
        <f>D69-E69</f>
        <v>0</v>
      </c>
      <c r="H69" s="4" t="str">
        <f>$H$1&amp;F69</f>
        <v>，2413410</v>
      </c>
      <c r="I69" s="4" t="str">
        <f>VLOOKUP(A69,HOP!A:T,20,0)</f>
        <v>直连</v>
      </c>
    </row>
    <row r="70" s="4" customFormat="1" spans="1:9">
      <c r="A70" s="5">
        <v>17289578655</v>
      </c>
      <c r="B70" s="6">
        <v>44597</v>
      </c>
      <c r="C70" s="6">
        <v>44598</v>
      </c>
      <c r="D70" s="4">
        <v>305.02</v>
      </c>
      <c r="E70" s="4" t="str">
        <f>VLOOKUP(A70,HOP!A:L,12,0)</f>
        <v>305.02</v>
      </c>
      <c r="F70" s="4" t="str">
        <f>VLOOKUP(A70,HOP!A:C,3,0)</f>
        <v>2413450</v>
      </c>
      <c r="G70" s="4">
        <f>D70-E70</f>
        <v>0</v>
      </c>
      <c r="H70" s="4" t="str">
        <f>$H$1&amp;F70</f>
        <v>，2413450</v>
      </c>
      <c r="I70" s="4" t="str">
        <f>VLOOKUP(A70,HOP!A:T,20,0)</f>
        <v>直连</v>
      </c>
    </row>
    <row r="71" s="4" customFormat="1" hidden="1" spans="1:10">
      <c r="A71" s="5">
        <v>17289722049</v>
      </c>
      <c r="B71" s="6">
        <v>44597</v>
      </c>
      <c r="C71" s="6">
        <v>44598</v>
      </c>
      <c r="D71" s="4">
        <v>390.15</v>
      </c>
      <c r="E71" s="4">
        <v>390.15</v>
      </c>
      <c r="F71" s="8" t="s">
        <v>344</v>
      </c>
      <c r="G71" s="4">
        <f>D71-E71</f>
        <v>0</v>
      </c>
      <c r="H71" s="4" t="str">
        <f>$H$1&amp;F71</f>
        <v>，202202052133000021</v>
      </c>
      <c r="I71" s="4" t="e">
        <f>VLOOKUP(A71,HOP!A:T,20,0)</f>
        <v>#N/A</v>
      </c>
      <c r="J71" s="4">
        <v>2.5</v>
      </c>
    </row>
    <row r="72" s="4" customFormat="1" spans="1:9">
      <c r="A72" s="5">
        <v>17289867156</v>
      </c>
      <c r="B72" s="6">
        <v>44597</v>
      </c>
      <c r="C72" s="6">
        <v>44598</v>
      </c>
      <c r="D72" s="4">
        <v>244.42</v>
      </c>
      <c r="E72" s="4" t="str">
        <f>VLOOKUP(A72,HOP!A:L,12,0)</f>
        <v>244.42</v>
      </c>
      <c r="F72" s="4" t="str">
        <f>VLOOKUP(A72,HOP!A:C,3,0)</f>
        <v>2413494</v>
      </c>
      <c r="G72" s="4">
        <f>D72-E72</f>
        <v>0</v>
      </c>
      <c r="H72" s="4" t="str">
        <f>$H$1&amp;F72</f>
        <v>，2413494</v>
      </c>
      <c r="I72" s="4" t="str">
        <f>VLOOKUP(A72,HOP!A:T,20,0)</f>
        <v>直连</v>
      </c>
    </row>
    <row r="73" s="4" customFormat="1" hidden="1" spans="1:10">
      <c r="A73" s="5">
        <v>17293970025</v>
      </c>
      <c r="B73" s="6">
        <v>44597</v>
      </c>
      <c r="C73" s="6">
        <v>44598</v>
      </c>
      <c r="D73" s="4">
        <v>360.9</v>
      </c>
      <c r="E73" s="4">
        <v>360.9</v>
      </c>
      <c r="F73" s="8" t="s">
        <v>345</v>
      </c>
      <c r="G73" s="4">
        <f>D73-E73</f>
        <v>0</v>
      </c>
      <c r="H73" s="4" t="str">
        <f>$H$1&amp;F73</f>
        <v>，202202052224470021</v>
      </c>
      <c r="I73" s="4" t="e">
        <f>VLOOKUP(A73,HOP!A:T,20,0)</f>
        <v>#N/A</v>
      </c>
      <c r="J73" s="4">
        <v>2.5</v>
      </c>
    </row>
    <row r="75" spans="4:4">
      <c r="D75" s="4">
        <f>SUM(D2:D74)</f>
        <v>55803.92</v>
      </c>
    </row>
    <row r="79" spans="1:6">
      <c r="A79" s="4" t="s">
        <v>346</v>
      </c>
      <c r="E79" s="4">
        <v>23445.95</v>
      </c>
      <c r="F79" s="4">
        <v>28909.24</v>
      </c>
    </row>
    <row r="80" spans="1:6">
      <c r="A80" s="4" t="s">
        <v>347</v>
      </c>
      <c r="E80" s="4">
        <v>29656.17</v>
      </c>
      <c r="F80" s="4">
        <v>36566.54</v>
      </c>
    </row>
    <row r="81" spans="1:6">
      <c r="A81" s="4" t="s">
        <v>348</v>
      </c>
      <c r="E81" s="4">
        <v>2701.8</v>
      </c>
      <c r="F81" s="4">
        <v>3331.36</v>
      </c>
    </row>
    <row r="82" spans="1:6">
      <c r="A82" s="4" t="s">
        <v>349</v>
      </c>
      <c r="E82" s="4">
        <f>SUBTOTAL(9,E79:E81)</f>
        <v>55803.92</v>
      </c>
      <c r="F82" s="4">
        <f>SUBTOTAL(9,F79:F81)</f>
        <v>68807.14</v>
      </c>
    </row>
    <row r="83" spans="1:1">
      <c r="A83" s="4" t="s">
        <v>350</v>
      </c>
    </row>
  </sheetData>
  <autoFilter ref="A1:XFD75">
    <filterColumn colId="3">
      <filters blank="1">
        <filter val="210"/>
        <filter val="450"/>
        <filter val="750"/>
        <filter val="1996.82"/>
        <filter val="55803.92"/>
        <filter val="353"/>
        <filter val="553"/>
        <filter val="714"/>
        <filter val="5714"/>
        <filter val="498.94"/>
        <filter val="97.95"/>
        <filter val="390.15"/>
        <filter val="619"/>
        <filter val="560"/>
        <filter val="960"/>
        <filter val="1120"/>
        <filter val="1560"/>
        <filter val="2320"/>
        <filter val="1562"/>
        <filter val="821.62"/>
        <filter val="780.3"/>
        <filter val="228"/>
        <filter val="729"/>
        <filter val="360.9"/>
        <filter val="774.29"/>
        <filter val="770"/>
        <filter val="375"/>
        <filter val="476"/>
        <filter val="3076"/>
        <filter val="199.76"/>
        <filter val="6500"/>
        <filter val="781"/>
        <filter val="5923.11"/>
        <filter val="244.42"/>
        <filter val="305.02"/>
        <filter val="204"/>
        <filter val="744"/>
        <filter val="1508.54"/>
        <filter val="205"/>
        <filter val="348.45"/>
        <filter val="223.46"/>
        <filter val="832.46"/>
        <filter val="187"/>
        <filter val="1633.17"/>
      </filters>
    </filterColumn>
    <filterColumn colId="8">
      <filters blank="1">
        <filter val="直采"/>
        <filter val="直连"/>
      </filters>
    </filterColumn>
    <extLst/>
  </autoFilter>
  <conditionalFormatting sqref="A1:A83 A85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351</v>
      </c>
      <c r="B1" s="2" t="s">
        <v>352</v>
      </c>
      <c r="C1" s="2" t="s">
        <v>353</v>
      </c>
      <c r="D1" s="2" t="s">
        <v>354</v>
      </c>
      <c r="E1" s="2" t="s">
        <v>13</v>
      </c>
      <c r="F1" s="2" t="s">
        <v>5</v>
      </c>
      <c r="G1" s="2" t="s">
        <v>6</v>
      </c>
      <c r="H1" s="2" t="s">
        <v>355</v>
      </c>
      <c r="I1" s="2" t="s">
        <v>356</v>
      </c>
      <c r="J1" s="2" t="s">
        <v>357</v>
      </c>
      <c r="K1" s="2" t="s">
        <v>358</v>
      </c>
      <c r="L1" s="2" t="s">
        <v>359</v>
      </c>
      <c r="M1" s="2" t="s">
        <v>360</v>
      </c>
      <c r="N1" s="2" t="s">
        <v>361</v>
      </c>
      <c r="O1" s="2" t="s">
        <v>362</v>
      </c>
      <c r="P1" s="2" t="s">
        <v>363</v>
      </c>
      <c r="Q1" s="2" t="s">
        <v>364</v>
      </c>
      <c r="R1" s="2" t="s">
        <v>365</v>
      </c>
      <c r="S1" s="2" t="s">
        <v>366</v>
      </c>
      <c r="T1" s="2" t="s">
        <v>367</v>
      </c>
    </row>
    <row r="2" s="1" customFormat="1" spans="1:20">
      <c r="A2" s="3">
        <v>16851275526</v>
      </c>
      <c r="B2" s="1" t="s">
        <v>368</v>
      </c>
      <c r="C2" s="1" t="s">
        <v>369</v>
      </c>
      <c r="D2" s="1" t="s">
        <v>370</v>
      </c>
      <c r="E2" s="1" t="s">
        <v>262</v>
      </c>
      <c r="F2" s="1" t="s">
        <v>371</v>
      </c>
      <c r="G2" s="1" t="s">
        <v>372</v>
      </c>
      <c r="H2" s="1" t="s">
        <v>373</v>
      </c>
      <c r="I2" s="1" t="s">
        <v>374</v>
      </c>
      <c r="J2" s="1" t="s">
        <v>375</v>
      </c>
      <c r="K2" s="1" t="s">
        <v>374</v>
      </c>
      <c r="L2" s="1" t="s">
        <v>376</v>
      </c>
      <c r="M2" s="1" t="s">
        <v>377</v>
      </c>
      <c r="N2" s="1" t="s">
        <v>377</v>
      </c>
      <c r="O2" s="1" t="s">
        <v>376</v>
      </c>
      <c r="P2" s="1" t="s">
        <v>378</v>
      </c>
      <c r="Q2" s="1" t="s">
        <v>379</v>
      </c>
      <c r="R2" s="1" t="s">
        <v>380</v>
      </c>
      <c r="S2" s="1" t="s">
        <v>381</v>
      </c>
      <c r="T2" s="1" t="s">
        <v>382</v>
      </c>
    </row>
    <row r="3" s="1" customFormat="1" spans="1:20">
      <c r="A3" s="3">
        <v>17123407165</v>
      </c>
      <c r="B3" s="1" t="s">
        <v>383</v>
      </c>
      <c r="C3" s="1" t="s">
        <v>384</v>
      </c>
      <c r="D3" s="1" t="s">
        <v>385</v>
      </c>
      <c r="E3" s="1" t="s">
        <v>150</v>
      </c>
      <c r="F3" s="1" t="s">
        <v>386</v>
      </c>
      <c r="G3" s="1" t="s">
        <v>371</v>
      </c>
      <c r="H3" s="1" t="s">
        <v>373</v>
      </c>
      <c r="I3" s="1" t="s">
        <v>387</v>
      </c>
      <c r="J3" s="1" t="s">
        <v>375</v>
      </c>
      <c r="K3" s="1" t="s">
        <v>387</v>
      </c>
      <c r="L3" s="1" t="s">
        <v>387</v>
      </c>
      <c r="M3" s="1" t="s">
        <v>388</v>
      </c>
      <c r="N3" s="1" t="s">
        <v>388</v>
      </c>
      <c r="O3" s="1" t="s">
        <v>376</v>
      </c>
      <c r="P3" s="1" t="s">
        <v>378</v>
      </c>
      <c r="Q3" s="1" t="s">
        <v>389</v>
      </c>
      <c r="R3" s="1" t="s">
        <v>380</v>
      </c>
      <c r="S3" s="1" t="s">
        <v>381</v>
      </c>
      <c r="T3" s="1" t="s">
        <v>382</v>
      </c>
    </row>
    <row r="4" s="1" customFormat="1" spans="1:20">
      <c r="A4" s="3">
        <v>17169959043</v>
      </c>
      <c r="B4" s="1" t="s">
        <v>390</v>
      </c>
      <c r="C4" s="1" t="s">
        <v>391</v>
      </c>
      <c r="D4" s="1" t="s">
        <v>392</v>
      </c>
      <c r="E4" s="1" t="s">
        <v>393</v>
      </c>
      <c r="F4" s="1" t="s">
        <v>394</v>
      </c>
      <c r="G4" s="1" t="s">
        <v>386</v>
      </c>
      <c r="H4" s="1" t="s">
        <v>373</v>
      </c>
      <c r="I4" s="1" t="s">
        <v>395</v>
      </c>
      <c r="J4" s="1" t="s">
        <v>375</v>
      </c>
      <c r="K4" s="1" t="s">
        <v>395</v>
      </c>
      <c r="L4" s="1" t="s">
        <v>395</v>
      </c>
      <c r="M4" s="1" t="s">
        <v>388</v>
      </c>
      <c r="N4" s="1" t="s">
        <v>388</v>
      </c>
      <c r="O4" s="1" t="s">
        <v>376</v>
      </c>
      <c r="P4" s="1" t="s">
        <v>378</v>
      </c>
      <c r="Q4" s="1" t="s">
        <v>396</v>
      </c>
      <c r="R4" s="1" t="s">
        <v>380</v>
      </c>
      <c r="S4" s="1" t="s">
        <v>381</v>
      </c>
      <c r="T4" s="1" t="s">
        <v>397</v>
      </c>
    </row>
    <row r="5" s="1" customFormat="1" spans="1:20">
      <c r="A5" s="3">
        <v>17211024964</v>
      </c>
      <c r="B5" s="1" t="s">
        <v>398</v>
      </c>
      <c r="C5" s="1" t="s">
        <v>399</v>
      </c>
      <c r="D5" s="1" t="s">
        <v>400</v>
      </c>
      <c r="E5" s="1" t="s">
        <v>39</v>
      </c>
      <c r="F5" s="1" t="s">
        <v>401</v>
      </c>
      <c r="G5" s="1" t="s">
        <v>386</v>
      </c>
      <c r="H5" s="1" t="s">
        <v>373</v>
      </c>
      <c r="I5" s="1" t="s">
        <v>402</v>
      </c>
      <c r="J5" s="1" t="s">
        <v>375</v>
      </c>
      <c r="K5" s="1" t="s">
        <v>402</v>
      </c>
      <c r="L5" s="1" t="s">
        <v>402</v>
      </c>
      <c r="M5" s="1" t="s">
        <v>388</v>
      </c>
      <c r="N5" s="1" t="s">
        <v>388</v>
      </c>
      <c r="O5" s="1" t="s">
        <v>376</v>
      </c>
      <c r="P5" s="1" t="s">
        <v>378</v>
      </c>
      <c r="Q5" s="1" t="s">
        <v>403</v>
      </c>
      <c r="R5" s="1" t="s">
        <v>380</v>
      </c>
      <c r="S5" s="1" t="s">
        <v>381</v>
      </c>
      <c r="T5" s="1" t="s">
        <v>382</v>
      </c>
    </row>
    <row r="6" s="1" customFormat="1" spans="1:20">
      <c r="A6" s="3">
        <v>17217570541</v>
      </c>
      <c r="B6" s="1" t="s">
        <v>404</v>
      </c>
      <c r="C6" s="1" t="s">
        <v>405</v>
      </c>
      <c r="D6" s="1" t="s">
        <v>406</v>
      </c>
      <c r="E6" s="1" t="s">
        <v>154</v>
      </c>
      <c r="F6" s="1" t="s">
        <v>386</v>
      </c>
      <c r="G6" s="1" t="s">
        <v>371</v>
      </c>
      <c r="H6" s="1" t="s">
        <v>373</v>
      </c>
      <c r="I6" s="1" t="s">
        <v>407</v>
      </c>
      <c r="J6" s="1" t="s">
        <v>375</v>
      </c>
      <c r="K6" s="1" t="s">
        <v>407</v>
      </c>
      <c r="L6" s="1" t="s">
        <v>407</v>
      </c>
      <c r="M6" s="1" t="s">
        <v>388</v>
      </c>
      <c r="N6" s="1" t="s">
        <v>388</v>
      </c>
      <c r="O6" s="1" t="s">
        <v>376</v>
      </c>
      <c r="P6" s="1" t="s">
        <v>378</v>
      </c>
      <c r="Q6" s="1" t="s">
        <v>408</v>
      </c>
      <c r="R6" s="1" t="s">
        <v>380</v>
      </c>
      <c r="S6" s="1" t="s">
        <v>381</v>
      </c>
      <c r="T6" s="1" t="s">
        <v>382</v>
      </c>
    </row>
    <row r="7" s="1" customFormat="1" spans="1:20">
      <c r="A7" s="3">
        <v>17220667330</v>
      </c>
      <c r="B7" s="1" t="s">
        <v>394</v>
      </c>
      <c r="C7" s="1" t="s">
        <v>409</v>
      </c>
      <c r="D7" s="1" t="s">
        <v>385</v>
      </c>
      <c r="E7" s="1" t="s">
        <v>158</v>
      </c>
      <c r="F7" s="1" t="s">
        <v>386</v>
      </c>
      <c r="G7" s="1" t="s">
        <v>371</v>
      </c>
      <c r="H7" s="1" t="s">
        <v>373</v>
      </c>
      <c r="I7" s="1" t="s">
        <v>410</v>
      </c>
      <c r="J7" s="1" t="s">
        <v>375</v>
      </c>
      <c r="K7" s="1" t="s">
        <v>410</v>
      </c>
      <c r="L7" s="1" t="s">
        <v>410</v>
      </c>
      <c r="M7" s="1" t="s">
        <v>388</v>
      </c>
      <c r="N7" s="1" t="s">
        <v>388</v>
      </c>
      <c r="O7" s="1" t="s">
        <v>376</v>
      </c>
      <c r="P7" s="1" t="s">
        <v>378</v>
      </c>
      <c r="Q7" s="1" t="s">
        <v>411</v>
      </c>
      <c r="R7" s="1" t="s">
        <v>380</v>
      </c>
      <c r="S7" s="1" t="s">
        <v>381</v>
      </c>
      <c r="T7" s="1" t="s">
        <v>382</v>
      </c>
    </row>
    <row r="8" s="1" customFormat="1" spans="1:20">
      <c r="A8" s="3">
        <v>17220672205</v>
      </c>
      <c r="B8" s="1" t="s">
        <v>394</v>
      </c>
      <c r="C8" s="1" t="s">
        <v>412</v>
      </c>
      <c r="D8" s="1" t="s">
        <v>385</v>
      </c>
      <c r="E8" s="1" t="s">
        <v>161</v>
      </c>
      <c r="F8" s="1" t="s">
        <v>386</v>
      </c>
      <c r="G8" s="1" t="s">
        <v>371</v>
      </c>
      <c r="H8" s="1" t="s">
        <v>373</v>
      </c>
      <c r="I8" s="1" t="s">
        <v>410</v>
      </c>
      <c r="J8" s="1" t="s">
        <v>375</v>
      </c>
      <c r="K8" s="1" t="s">
        <v>410</v>
      </c>
      <c r="L8" s="1" t="s">
        <v>410</v>
      </c>
      <c r="M8" s="1" t="s">
        <v>388</v>
      </c>
      <c r="N8" s="1" t="s">
        <v>388</v>
      </c>
      <c r="O8" s="1" t="s">
        <v>376</v>
      </c>
      <c r="P8" s="1" t="s">
        <v>378</v>
      </c>
      <c r="Q8" s="1" t="s">
        <v>413</v>
      </c>
      <c r="R8" s="1" t="s">
        <v>380</v>
      </c>
      <c r="S8" s="1" t="s">
        <v>381</v>
      </c>
      <c r="T8" s="1" t="s">
        <v>382</v>
      </c>
    </row>
    <row r="9" s="1" customFormat="1" spans="1:20">
      <c r="A9" s="3">
        <v>17225862910</v>
      </c>
      <c r="B9" s="1" t="s">
        <v>414</v>
      </c>
      <c r="C9" s="1" t="s">
        <v>415</v>
      </c>
      <c r="D9" s="1" t="s">
        <v>392</v>
      </c>
      <c r="E9" s="1" t="s">
        <v>416</v>
      </c>
      <c r="F9" s="1" t="s">
        <v>417</v>
      </c>
      <c r="G9" s="1" t="s">
        <v>372</v>
      </c>
      <c r="H9" s="1" t="s">
        <v>373</v>
      </c>
      <c r="I9" s="1" t="s">
        <v>418</v>
      </c>
      <c r="J9" s="1" t="s">
        <v>375</v>
      </c>
      <c r="K9" s="1" t="s">
        <v>418</v>
      </c>
      <c r="L9" s="1" t="s">
        <v>418</v>
      </c>
      <c r="M9" s="1" t="s">
        <v>388</v>
      </c>
      <c r="N9" s="1" t="s">
        <v>388</v>
      </c>
      <c r="O9" s="1" t="s">
        <v>376</v>
      </c>
      <c r="P9" s="1" t="s">
        <v>378</v>
      </c>
      <c r="Q9" s="1" t="s">
        <v>419</v>
      </c>
      <c r="R9" s="1" t="s">
        <v>380</v>
      </c>
      <c r="S9" s="1" t="s">
        <v>381</v>
      </c>
      <c r="T9" s="1" t="s">
        <v>397</v>
      </c>
    </row>
    <row r="10" s="1" customFormat="1" spans="1:20">
      <c r="A10" s="3">
        <v>17228094622</v>
      </c>
      <c r="B10" s="1" t="s">
        <v>414</v>
      </c>
      <c r="C10" s="1" t="s">
        <v>420</v>
      </c>
      <c r="D10" s="1" t="s">
        <v>385</v>
      </c>
      <c r="E10" s="1" t="s">
        <v>165</v>
      </c>
      <c r="F10" s="1" t="s">
        <v>386</v>
      </c>
      <c r="G10" s="1" t="s">
        <v>371</v>
      </c>
      <c r="H10" s="1" t="s">
        <v>373</v>
      </c>
      <c r="I10" s="1" t="s">
        <v>421</v>
      </c>
      <c r="J10" s="1" t="s">
        <v>375</v>
      </c>
      <c r="K10" s="1" t="s">
        <v>421</v>
      </c>
      <c r="L10" s="1" t="s">
        <v>421</v>
      </c>
      <c r="M10" s="1" t="s">
        <v>388</v>
      </c>
      <c r="N10" s="1" t="s">
        <v>388</v>
      </c>
      <c r="O10" s="1" t="s">
        <v>376</v>
      </c>
      <c r="P10" s="1" t="s">
        <v>378</v>
      </c>
      <c r="Q10" s="1" t="s">
        <v>422</v>
      </c>
      <c r="R10" s="1" t="s">
        <v>380</v>
      </c>
      <c r="S10" s="1" t="s">
        <v>381</v>
      </c>
      <c r="T10" s="1" t="s">
        <v>382</v>
      </c>
    </row>
    <row r="11" s="1" customFormat="1" spans="1:20">
      <c r="A11" s="3">
        <v>17228490841</v>
      </c>
      <c r="B11" s="1" t="s">
        <v>423</v>
      </c>
      <c r="C11" s="1" t="s">
        <v>424</v>
      </c>
      <c r="D11" s="1" t="s">
        <v>425</v>
      </c>
      <c r="E11" s="1" t="s">
        <v>426</v>
      </c>
      <c r="F11" s="1" t="s">
        <v>427</v>
      </c>
      <c r="G11" s="1" t="s">
        <v>371</v>
      </c>
      <c r="H11" s="1" t="s">
        <v>373</v>
      </c>
      <c r="I11" s="1" t="s">
        <v>428</v>
      </c>
      <c r="J11" s="1" t="s">
        <v>375</v>
      </c>
      <c r="K11" s="1" t="s">
        <v>428</v>
      </c>
      <c r="L11" s="1" t="s">
        <v>376</v>
      </c>
      <c r="M11" s="1" t="s">
        <v>429</v>
      </c>
      <c r="N11" s="1" t="s">
        <v>429</v>
      </c>
      <c r="O11" s="1" t="s">
        <v>376</v>
      </c>
      <c r="P11" s="1" t="s">
        <v>378</v>
      </c>
      <c r="Q11" s="1" t="s">
        <v>430</v>
      </c>
      <c r="R11" s="1" t="s">
        <v>380</v>
      </c>
      <c r="S11" s="1" t="s">
        <v>381</v>
      </c>
      <c r="T11" s="1" t="s">
        <v>382</v>
      </c>
    </row>
    <row r="12" s="1" customFormat="1" spans="1:20">
      <c r="A12" s="3">
        <v>17232433429</v>
      </c>
      <c r="B12" s="1" t="s">
        <v>423</v>
      </c>
      <c r="C12" s="1" t="s">
        <v>431</v>
      </c>
      <c r="D12" s="1" t="s">
        <v>432</v>
      </c>
      <c r="E12" s="1" t="s">
        <v>175</v>
      </c>
      <c r="F12" s="1" t="s">
        <v>386</v>
      </c>
      <c r="G12" s="1" t="s">
        <v>371</v>
      </c>
      <c r="H12" s="1" t="s">
        <v>373</v>
      </c>
      <c r="I12" s="1" t="s">
        <v>433</v>
      </c>
      <c r="J12" s="1" t="s">
        <v>375</v>
      </c>
      <c r="K12" s="1" t="s">
        <v>433</v>
      </c>
      <c r="L12" s="1" t="s">
        <v>376</v>
      </c>
      <c r="M12" s="1" t="s">
        <v>434</v>
      </c>
      <c r="N12" s="1" t="s">
        <v>434</v>
      </c>
      <c r="O12" s="1" t="s">
        <v>376</v>
      </c>
      <c r="P12" s="1" t="s">
        <v>378</v>
      </c>
      <c r="Q12" s="1" t="s">
        <v>435</v>
      </c>
      <c r="R12" s="1" t="s">
        <v>380</v>
      </c>
      <c r="S12" s="1" t="s">
        <v>381</v>
      </c>
      <c r="T12" s="1" t="s">
        <v>382</v>
      </c>
    </row>
    <row r="13" s="1" customFormat="1" spans="1:20">
      <c r="A13" s="3">
        <v>17235257510</v>
      </c>
      <c r="B13" s="1" t="s">
        <v>423</v>
      </c>
      <c r="C13" s="1" t="s">
        <v>436</v>
      </c>
      <c r="D13" s="1" t="s">
        <v>437</v>
      </c>
      <c r="E13" s="1" t="s">
        <v>177</v>
      </c>
      <c r="F13" s="1" t="s">
        <v>386</v>
      </c>
      <c r="G13" s="1" t="s">
        <v>371</v>
      </c>
      <c r="H13" s="1" t="s">
        <v>373</v>
      </c>
      <c r="I13" s="1" t="s">
        <v>438</v>
      </c>
      <c r="J13" s="1" t="s">
        <v>375</v>
      </c>
      <c r="K13" s="1" t="s">
        <v>438</v>
      </c>
      <c r="L13" s="1" t="s">
        <v>438</v>
      </c>
      <c r="M13" s="1" t="s">
        <v>388</v>
      </c>
      <c r="N13" s="1" t="s">
        <v>388</v>
      </c>
      <c r="O13" s="1" t="s">
        <v>376</v>
      </c>
      <c r="P13" s="1" t="s">
        <v>378</v>
      </c>
      <c r="Q13" s="1" t="s">
        <v>439</v>
      </c>
      <c r="R13" s="1" t="s">
        <v>380</v>
      </c>
      <c r="S13" s="1" t="s">
        <v>381</v>
      </c>
      <c r="T13" s="1" t="s">
        <v>382</v>
      </c>
    </row>
    <row r="14" s="1" customFormat="1" spans="1:20">
      <c r="A14" s="3">
        <v>17236085181</v>
      </c>
      <c r="B14" s="1" t="s">
        <v>440</v>
      </c>
      <c r="C14" s="1" t="s">
        <v>441</v>
      </c>
      <c r="D14" s="1" t="s">
        <v>442</v>
      </c>
      <c r="E14" s="1" t="s">
        <v>44</v>
      </c>
      <c r="F14" s="1" t="s">
        <v>401</v>
      </c>
      <c r="G14" s="1" t="s">
        <v>386</v>
      </c>
      <c r="H14" s="1" t="s">
        <v>373</v>
      </c>
      <c r="I14" s="1" t="s">
        <v>443</v>
      </c>
      <c r="J14" s="1" t="s">
        <v>375</v>
      </c>
      <c r="K14" s="1" t="s">
        <v>443</v>
      </c>
      <c r="L14" s="1" t="s">
        <v>443</v>
      </c>
      <c r="M14" s="1" t="s">
        <v>388</v>
      </c>
      <c r="N14" s="1" t="s">
        <v>388</v>
      </c>
      <c r="O14" s="1" t="s">
        <v>376</v>
      </c>
      <c r="P14" s="1" t="s">
        <v>378</v>
      </c>
      <c r="Q14" s="1" t="s">
        <v>444</v>
      </c>
      <c r="R14" s="1" t="s">
        <v>380</v>
      </c>
      <c r="S14" s="1" t="s">
        <v>381</v>
      </c>
      <c r="T14" s="1" t="s">
        <v>382</v>
      </c>
    </row>
    <row r="15" s="1" customFormat="1" spans="1:20">
      <c r="A15" s="3">
        <v>17242605266</v>
      </c>
      <c r="B15" s="1" t="s">
        <v>417</v>
      </c>
      <c r="C15" s="1" t="s">
        <v>445</v>
      </c>
      <c r="D15" s="1" t="s">
        <v>446</v>
      </c>
      <c r="E15" s="1" t="s">
        <v>50</v>
      </c>
      <c r="F15" s="1" t="s">
        <v>401</v>
      </c>
      <c r="G15" s="1" t="s">
        <v>386</v>
      </c>
      <c r="H15" s="1" t="s">
        <v>373</v>
      </c>
      <c r="I15" s="1" t="s">
        <v>447</v>
      </c>
      <c r="J15" s="1" t="s">
        <v>375</v>
      </c>
      <c r="K15" s="1" t="s">
        <v>447</v>
      </c>
      <c r="L15" s="1" t="s">
        <v>447</v>
      </c>
      <c r="M15" s="1" t="s">
        <v>388</v>
      </c>
      <c r="N15" s="1" t="s">
        <v>388</v>
      </c>
      <c r="O15" s="1" t="s">
        <v>376</v>
      </c>
      <c r="P15" s="1" t="s">
        <v>378</v>
      </c>
      <c r="Q15" s="1" t="s">
        <v>448</v>
      </c>
      <c r="R15" s="1" t="s">
        <v>380</v>
      </c>
      <c r="S15" s="1" t="s">
        <v>381</v>
      </c>
      <c r="T15" s="1" t="s">
        <v>382</v>
      </c>
    </row>
    <row r="16" s="1" customFormat="1" spans="1:20">
      <c r="A16" s="3">
        <v>17242860075</v>
      </c>
      <c r="B16" s="1" t="s">
        <v>417</v>
      </c>
      <c r="C16" s="1" t="s">
        <v>449</v>
      </c>
      <c r="D16" s="1" t="s">
        <v>437</v>
      </c>
      <c r="E16" s="1" t="s">
        <v>56</v>
      </c>
      <c r="F16" s="1" t="s">
        <v>401</v>
      </c>
      <c r="G16" s="1" t="s">
        <v>386</v>
      </c>
      <c r="H16" s="1" t="s">
        <v>373</v>
      </c>
      <c r="I16" s="1" t="s">
        <v>450</v>
      </c>
      <c r="J16" s="1" t="s">
        <v>375</v>
      </c>
      <c r="K16" s="1" t="s">
        <v>450</v>
      </c>
      <c r="L16" s="1" t="s">
        <v>451</v>
      </c>
      <c r="M16" s="1" t="s">
        <v>452</v>
      </c>
      <c r="N16" s="1" t="s">
        <v>452</v>
      </c>
      <c r="O16" s="1" t="s">
        <v>376</v>
      </c>
      <c r="P16" s="1" t="s">
        <v>378</v>
      </c>
      <c r="Q16" s="1" t="s">
        <v>453</v>
      </c>
      <c r="R16" s="1" t="s">
        <v>380</v>
      </c>
      <c r="S16" s="1" t="s">
        <v>381</v>
      </c>
      <c r="T16" s="1" t="s">
        <v>382</v>
      </c>
    </row>
    <row r="17" s="1" customFormat="1" spans="1:20">
      <c r="A17" s="3">
        <v>17243660749</v>
      </c>
      <c r="B17" s="1" t="s">
        <v>417</v>
      </c>
      <c r="C17" s="1" t="s">
        <v>454</v>
      </c>
      <c r="D17" s="1" t="s">
        <v>406</v>
      </c>
      <c r="E17" s="1" t="s">
        <v>61</v>
      </c>
      <c r="F17" s="1" t="s">
        <v>401</v>
      </c>
      <c r="G17" s="1" t="s">
        <v>386</v>
      </c>
      <c r="H17" s="1" t="s">
        <v>373</v>
      </c>
      <c r="I17" s="1" t="s">
        <v>455</v>
      </c>
      <c r="J17" s="1" t="s">
        <v>375</v>
      </c>
      <c r="K17" s="1" t="s">
        <v>455</v>
      </c>
      <c r="L17" s="1" t="s">
        <v>455</v>
      </c>
      <c r="M17" s="1" t="s">
        <v>388</v>
      </c>
      <c r="N17" s="1" t="s">
        <v>388</v>
      </c>
      <c r="O17" s="1" t="s">
        <v>376</v>
      </c>
      <c r="P17" s="1" t="s">
        <v>378</v>
      </c>
      <c r="Q17" s="1" t="s">
        <v>456</v>
      </c>
      <c r="R17" s="1" t="s">
        <v>380</v>
      </c>
      <c r="S17" s="1" t="s">
        <v>381</v>
      </c>
      <c r="T17" s="1" t="s">
        <v>382</v>
      </c>
    </row>
    <row r="18" s="1" customFormat="1" spans="1:20">
      <c r="A18" s="3">
        <v>17244333827</v>
      </c>
      <c r="B18" s="1" t="s">
        <v>417</v>
      </c>
      <c r="C18" s="1" t="s">
        <v>457</v>
      </c>
      <c r="D18" s="1" t="s">
        <v>458</v>
      </c>
      <c r="E18" s="1" t="s">
        <v>180</v>
      </c>
      <c r="F18" s="1" t="s">
        <v>401</v>
      </c>
      <c r="G18" s="1" t="s">
        <v>371</v>
      </c>
      <c r="H18" s="1" t="s">
        <v>373</v>
      </c>
      <c r="I18" s="1" t="s">
        <v>459</v>
      </c>
      <c r="J18" s="1" t="s">
        <v>375</v>
      </c>
      <c r="K18" s="1" t="s">
        <v>459</v>
      </c>
      <c r="L18" s="1" t="s">
        <v>460</v>
      </c>
      <c r="M18" s="1" t="s">
        <v>461</v>
      </c>
      <c r="N18" s="1" t="s">
        <v>461</v>
      </c>
      <c r="O18" s="1" t="s">
        <v>376</v>
      </c>
      <c r="P18" s="1" t="s">
        <v>378</v>
      </c>
      <c r="Q18" s="1" t="s">
        <v>462</v>
      </c>
      <c r="R18" s="1" t="s">
        <v>380</v>
      </c>
      <c r="S18" s="1" t="s">
        <v>381</v>
      </c>
      <c r="T18" s="1" t="s">
        <v>382</v>
      </c>
    </row>
    <row r="19" s="1" customFormat="1" spans="1:20">
      <c r="A19" s="3">
        <v>17249551459</v>
      </c>
      <c r="B19" s="1" t="s">
        <v>463</v>
      </c>
      <c r="C19" s="1" t="s">
        <v>464</v>
      </c>
      <c r="D19" s="1" t="s">
        <v>406</v>
      </c>
      <c r="E19" s="1" t="s">
        <v>182</v>
      </c>
      <c r="F19" s="1" t="s">
        <v>386</v>
      </c>
      <c r="G19" s="1" t="s">
        <v>371</v>
      </c>
      <c r="H19" s="1" t="s">
        <v>373</v>
      </c>
      <c r="I19" s="1" t="s">
        <v>455</v>
      </c>
      <c r="J19" s="1" t="s">
        <v>375</v>
      </c>
      <c r="K19" s="1" t="s">
        <v>455</v>
      </c>
      <c r="L19" s="1" t="s">
        <v>455</v>
      </c>
      <c r="M19" s="1" t="s">
        <v>388</v>
      </c>
      <c r="N19" s="1" t="s">
        <v>388</v>
      </c>
      <c r="O19" s="1" t="s">
        <v>376</v>
      </c>
      <c r="P19" s="1" t="s">
        <v>378</v>
      </c>
      <c r="Q19" s="1" t="s">
        <v>465</v>
      </c>
      <c r="R19" s="1" t="s">
        <v>380</v>
      </c>
      <c r="S19" s="1" t="s">
        <v>381</v>
      </c>
      <c r="T19" s="1" t="s">
        <v>382</v>
      </c>
    </row>
    <row r="20" s="1" customFormat="1" spans="1:20">
      <c r="A20" s="3">
        <v>17249673798</v>
      </c>
      <c r="B20" s="1" t="s">
        <v>463</v>
      </c>
      <c r="C20" s="1" t="s">
        <v>466</v>
      </c>
      <c r="D20" s="1" t="s">
        <v>406</v>
      </c>
      <c r="E20" s="1" t="s">
        <v>190</v>
      </c>
      <c r="F20" s="1" t="s">
        <v>386</v>
      </c>
      <c r="G20" s="1" t="s">
        <v>371</v>
      </c>
      <c r="H20" s="1" t="s">
        <v>373</v>
      </c>
      <c r="I20" s="1" t="s">
        <v>467</v>
      </c>
      <c r="J20" s="1" t="s">
        <v>375</v>
      </c>
      <c r="K20" s="1" t="s">
        <v>467</v>
      </c>
      <c r="L20" s="1" t="s">
        <v>467</v>
      </c>
      <c r="M20" s="1" t="s">
        <v>388</v>
      </c>
      <c r="N20" s="1" t="s">
        <v>388</v>
      </c>
      <c r="O20" s="1" t="s">
        <v>376</v>
      </c>
      <c r="P20" s="1" t="s">
        <v>378</v>
      </c>
      <c r="Q20" s="1" t="s">
        <v>468</v>
      </c>
      <c r="R20" s="1" t="s">
        <v>380</v>
      </c>
      <c r="S20" s="1" t="s">
        <v>381</v>
      </c>
      <c r="T20" s="1" t="s">
        <v>382</v>
      </c>
    </row>
    <row r="21" s="1" customFormat="1" spans="1:20">
      <c r="A21" s="3">
        <v>17250030503</v>
      </c>
      <c r="B21" s="1" t="s">
        <v>463</v>
      </c>
      <c r="C21" s="1" t="s">
        <v>469</v>
      </c>
      <c r="D21" s="1" t="s">
        <v>470</v>
      </c>
      <c r="E21" s="1" t="s">
        <v>194</v>
      </c>
      <c r="F21" s="1" t="s">
        <v>386</v>
      </c>
      <c r="G21" s="1" t="s">
        <v>371</v>
      </c>
      <c r="H21" s="1" t="s">
        <v>373</v>
      </c>
      <c r="I21" s="1" t="s">
        <v>471</v>
      </c>
      <c r="J21" s="1" t="s">
        <v>375</v>
      </c>
      <c r="K21" s="1" t="s">
        <v>471</v>
      </c>
      <c r="L21" s="1" t="s">
        <v>471</v>
      </c>
      <c r="M21" s="1" t="s">
        <v>388</v>
      </c>
      <c r="N21" s="1" t="s">
        <v>388</v>
      </c>
      <c r="O21" s="1" t="s">
        <v>376</v>
      </c>
      <c r="P21" s="1" t="s">
        <v>378</v>
      </c>
      <c r="Q21" s="1" t="s">
        <v>472</v>
      </c>
      <c r="R21" s="1" t="s">
        <v>380</v>
      </c>
      <c r="S21" s="1" t="s">
        <v>381</v>
      </c>
      <c r="T21" s="1" t="s">
        <v>382</v>
      </c>
    </row>
    <row r="22" s="1" customFormat="1" spans="1:20">
      <c r="A22" s="3">
        <v>17251168423</v>
      </c>
      <c r="B22" s="1" t="s">
        <v>463</v>
      </c>
      <c r="C22" s="1" t="s">
        <v>473</v>
      </c>
      <c r="D22" s="1" t="s">
        <v>432</v>
      </c>
      <c r="E22" s="1" t="s">
        <v>277</v>
      </c>
      <c r="F22" s="1" t="s">
        <v>371</v>
      </c>
      <c r="G22" s="1" t="s">
        <v>372</v>
      </c>
      <c r="H22" s="1" t="s">
        <v>373</v>
      </c>
      <c r="I22" s="1" t="s">
        <v>474</v>
      </c>
      <c r="J22" s="1" t="s">
        <v>375</v>
      </c>
      <c r="K22" s="1" t="s">
        <v>474</v>
      </c>
      <c r="L22" s="1" t="s">
        <v>376</v>
      </c>
      <c r="M22" s="1" t="s">
        <v>475</v>
      </c>
      <c r="N22" s="1" t="s">
        <v>475</v>
      </c>
      <c r="O22" s="1" t="s">
        <v>376</v>
      </c>
      <c r="P22" s="1" t="s">
        <v>378</v>
      </c>
      <c r="Q22" s="1" t="s">
        <v>476</v>
      </c>
      <c r="R22" s="1" t="s">
        <v>380</v>
      </c>
      <c r="S22" s="1" t="s">
        <v>381</v>
      </c>
      <c r="T22" s="1" t="s">
        <v>382</v>
      </c>
    </row>
    <row r="23" s="1" customFormat="1" spans="1:20">
      <c r="A23" s="3">
        <v>17255028632</v>
      </c>
      <c r="B23" s="1" t="s">
        <v>477</v>
      </c>
      <c r="C23" s="1" t="s">
        <v>478</v>
      </c>
      <c r="D23" s="1" t="s">
        <v>479</v>
      </c>
      <c r="E23" s="1" t="s">
        <v>280</v>
      </c>
      <c r="F23" s="1" t="s">
        <v>386</v>
      </c>
      <c r="G23" s="1" t="s">
        <v>372</v>
      </c>
      <c r="H23" s="1" t="s">
        <v>373</v>
      </c>
      <c r="I23" s="1" t="s">
        <v>480</v>
      </c>
      <c r="J23" s="1" t="s">
        <v>375</v>
      </c>
      <c r="K23" s="1" t="s">
        <v>480</v>
      </c>
      <c r="L23" s="1" t="s">
        <v>480</v>
      </c>
      <c r="M23" s="1" t="s">
        <v>388</v>
      </c>
      <c r="N23" s="1" t="s">
        <v>388</v>
      </c>
      <c r="O23" s="1" t="s">
        <v>376</v>
      </c>
      <c r="P23" s="1" t="s">
        <v>378</v>
      </c>
      <c r="Q23" s="1" t="s">
        <v>481</v>
      </c>
      <c r="R23" s="1" t="s">
        <v>380</v>
      </c>
      <c r="S23" s="1" t="s">
        <v>381</v>
      </c>
      <c r="T23" s="1" t="s">
        <v>382</v>
      </c>
    </row>
    <row r="24" s="1" customFormat="1" spans="1:20">
      <c r="A24" s="3">
        <v>17255492151</v>
      </c>
      <c r="B24" s="1" t="s">
        <v>477</v>
      </c>
      <c r="C24" s="1" t="s">
        <v>482</v>
      </c>
      <c r="D24" s="1" t="s">
        <v>406</v>
      </c>
      <c r="E24" s="1" t="s">
        <v>64</v>
      </c>
      <c r="F24" s="1" t="s">
        <v>401</v>
      </c>
      <c r="G24" s="1" t="s">
        <v>386</v>
      </c>
      <c r="H24" s="1" t="s">
        <v>373</v>
      </c>
      <c r="I24" s="1" t="s">
        <v>467</v>
      </c>
      <c r="J24" s="1" t="s">
        <v>375</v>
      </c>
      <c r="K24" s="1" t="s">
        <v>467</v>
      </c>
      <c r="L24" s="1" t="s">
        <v>467</v>
      </c>
      <c r="M24" s="1" t="s">
        <v>388</v>
      </c>
      <c r="N24" s="1" t="s">
        <v>388</v>
      </c>
      <c r="O24" s="1" t="s">
        <v>376</v>
      </c>
      <c r="P24" s="1" t="s">
        <v>378</v>
      </c>
      <c r="Q24" s="1" t="s">
        <v>483</v>
      </c>
      <c r="R24" s="1" t="s">
        <v>380</v>
      </c>
      <c r="S24" s="1" t="s">
        <v>381</v>
      </c>
      <c r="T24" s="1" t="s">
        <v>382</v>
      </c>
    </row>
    <row r="25" s="1" customFormat="1" spans="1:20">
      <c r="A25" s="3">
        <v>17255558871</v>
      </c>
      <c r="B25" s="1" t="s">
        <v>477</v>
      </c>
      <c r="C25" s="1" t="s">
        <v>484</v>
      </c>
      <c r="D25" s="1" t="s">
        <v>406</v>
      </c>
      <c r="E25" s="1" t="s">
        <v>68</v>
      </c>
      <c r="F25" s="1" t="s">
        <v>401</v>
      </c>
      <c r="G25" s="1" t="s">
        <v>386</v>
      </c>
      <c r="H25" s="1" t="s">
        <v>373</v>
      </c>
      <c r="I25" s="1" t="s">
        <v>407</v>
      </c>
      <c r="J25" s="1" t="s">
        <v>375</v>
      </c>
      <c r="K25" s="1" t="s">
        <v>407</v>
      </c>
      <c r="L25" s="1" t="s">
        <v>407</v>
      </c>
      <c r="M25" s="1" t="s">
        <v>388</v>
      </c>
      <c r="N25" s="1" t="s">
        <v>388</v>
      </c>
      <c r="O25" s="1" t="s">
        <v>376</v>
      </c>
      <c r="P25" s="1" t="s">
        <v>378</v>
      </c>
      <c r="Q25" s="1" t="s">
        <v>485</v>
      </c>
      <c r="R25" s="1" t="s">
        <v>380</v>
      </c>
      <c r="S25" s="1" t="s">
        <v>381</v>
      </c>
      <c r="T25" s="1" t="s">
        <v>382</v>
      </c>
    </row>
    <row r="26" s="1" customFormat="1" spans="1:20">
      <c r="A26" s="3">
        <v>17256313614</v>
      </c>
      <c r="B26" s="1" t="s">
        <v>477</v>
      </c>
      <c r="C26" s="1" t="s">
        <v>486</v>
      </c>
      <c r="D26" s="1" t="s">
        <v>400</v>
      </c>
      <c r="E26" s="1" t="s">
        <v>283</v>
      </c>
      <c r="F26" s="1" t="s">
        <v>386</v>
      </c>
      <c r="G26" s="1" t="s">
        <v>372</v>
      </c>
      <c r="H26" s="1" t="s">
        <v>373</v>
      </c>
      <c r="I26" s="1" t="s">
        <v>487</v>
      </c>
      <c r="J26" s="1" t="s">
        <v>375</v>
      </c>
      <c r="K26" s="1" t="s">
        <v>487</v>
      </c>
      <c r="L26" s="1" t="s">
        <v>487</v>
      </c>
      <c r="M26" s="1" t="s">
        <v>388</v>
      </c>
      <c r="N26" s="1" t="s">
        <v>388</v>
      </c>
      <c r="O26" s="1" t="s">
        <v>376</v>
      </c>
      <c r="P26" s="1" t="s">
        <v>378</v>
      </c>
      <c r="Q26" s="1" t="s">
        <v>488</v>
      </c>
      <c r="R26" s="1" t="s">
        <v>380</v>
      </c>
      <c r="S26" s="1" t="s">
        <v>381</v>
      </c>
      <c r="T26" s="1" t="s">
        <v>382</v>
      </c>
    </row>
    <row r="27" s="1" customFormat="1" spans="1:20">
      <c r="A27" s="3">
        <v>17256367986</v>
      </c>
      <c r="B27" s="1" t="s">
        <v>477</v>
      </c>
      <c r="C27" s="1" t="s">
        <v>489</v>
      </c>
      <c r="D27" s="1" t="s">
        <v>458</v>
      </c>
      <c r="E27" s="1" t="s">
        <v>73</v>
      </c>
      <c r="F27" s="1" t="s">
        <v>401</v>
      </c>
      <c r="G27" s="1" t="s">
        <v>386</v>
      </c>
      <c r="H27" s="1" t="s">
        <v>373</v>
      </c>
      <c r="I27" s="1" t="s">
        <v>490</v>
      </c>
      <c r="J27" s="1" t="s">
        <v>375</v>
      </c>
      <c r="K27" s="1" t="s">
        <v>490</v>
      </c>
      <c r="L27" s="1" t="s">
        <v>490</v>
      </c>
      <c r="M27" s="1" t="s">
        <v>388</v>
      </c>
      <c r="N27" s="1" t="s">
        <v>388</v>
      </c>
      <c r="O27" s="1" t="s">
        <v>376</v>
      </c>
      <c r="P27" s="1" t="s">
        <v>378</v>
      </c>
      <c r="Q27" s="1" t="s">
        <v>491</v>
      </c>
      <c r="R27" s="1" t="s">
        <v>380</v>
      </c>
      <c r="S27" s="1" t="s">
        <v>381</v>
      </c>
      <c r="T27" s="1" t="s">
        <v>382</v>
      </c>
    </row>
    <row r="28" s="1" customFormat="1" spans="1:20">
      <c r="A28" s="3">
        <v>17257846887</v>
      </c>
      <c r="B28" s="1" t="s">
        <v>492</v>
      </c>
      <c r="C28" s="1" t="s">
        <v>493</v>
      </c>
      <c r="D28" s="1" t="s">
        <v>458</v>
      </c>
      <c r="E28" s="1" t="s">
        <v>287</v>
      </c>
      <c r="F28" s="1" t="s">
        <v>371</v>
      </c>
      <c r="G28" s="1" t="s">
        <v>372</v>
      </c>
      <c r="H28" s="1" t="s">
        <v>373</v>
      </c>
      <c r="I28" s="1" t="s">
        <v>494</v>
      </c>
      <c r="J28" s="1" t="s">
        <v>375</v>
      </c>
      <c r="K28" s="1" t="s">
        <v>494</v>
      </c>
      <c r="L28" s="1" t="s">
        <v>494</v>
      </c>
      <c r="M28" s="1" t="s">
        <v>388</v>
      </c>
      <c r="N28" s="1" t="s">
        <v>388</v>
      </c>
      <c r="O28" s="1" t="s">
        <v>376</v>
      </c>
      <c r="P28" s="1" t="s">
        <v>378</v>
      </c>
      <c r="Q28" s="1" t="s">
        <v>495</v>
      </c>
      <c r="R28" s="1" t="s">
        <v>380</v>
      </c>
      <c r="S28" s="1" t="s">
        <v>381</v>
      </c>
      <c r="T28" s="1" t="s">
        <v>382</v>
      </c>
    </row>
    <row r="29" s="1" customFormat="1" spans="1:20">
      <c r="A29" s="3">
        <v>17258102934</v>
      </c>
      <c r="B29" s="1" t="s">
        <v>492</v>
      </c>
      <c r="C29" s="1" t="s">
        <v>496</v>
      </c>
      <c r="D29" s="1" t="s">
        <v>497</v>
      </c>
      <c r="E29" s="1" t="s">
        <v>289</v>
      </c>
      <c r="F29" s="1" t="s">
        <v>371</v>
      </c>
      <c r="G29" s="1" t="s">
        <v>372</v>
      </c>
      <c r="H29" s="1" t="s">
        <v>373</v>
      </c>
      <c r="I29" s="1" t="s">
        <v>498</v>
      </c>
      <c r="J29" s="1" t="s">
        <v>375</v>
      </c>
      <c r="K29" s="1" t="s">
        <v>498</v>
      </c>
      <c r="L29" s="1" t="s">
        <v>498</v>
      </c>
      <c r="M29" s="1" t="s">
        <v>388</v>
      </c>
      <c r="N29" s="1" t="s">
        <v>388</v>
      </c>
      <c r="O29" s="1" t="s">
        <v>376</v>
      </c>
      <c r="P29" s="1" t="s">
        <v>378</v>
      </c>
      <c r="Q29" s="1" t="s">
        <v>499</v>
      </c>
      <c r="R29" s="1" t="s">
        <v>380</v>
      </c>
      <c r="S29" s="1" t="s">
        <v>381</v>
      </c>
      <c r="T29" s="1" t="s">
        <v>397</v>
      </c>
    </row>
    <row r="30" s="1" customFormat="1" spans="1:20">
      <c r="A30" s="3">
        <v>17258727325</v>
      </c>
      <c r="B30" s="1" t="s">
        <v>492</v>
      </c>
      <c r="C30" s="1" t="s">
        <v>500</v>
      </c>
      <c r="D30" s="1" t="s">
        <v>400</v>
      </c>
      <c r="E30" s="1" t="s">
        <v>207</v>
      </c>
      <c r="F30" s="1" t="s">
        <v>386</v>
      </c>
      <c r="G30" s="1" t="s">
        <v>371</v>
      </c>
      <c r="H30" s="1" t="s">
        <v>373</v>
      </c>
      <c r="I30" s="1" t="s">
        <v>501</v>
      </c>
      <c r="J30" s="1" t="s">
        <v>375</v>
      </c>
      <c r="K30" s="1" t="s">
        <v>501</v>
      </c>
      <c r="L30" s="1" t="s">
        <v>501</v>
      </c>
      <c r="M30" s="1" t="s">
        <v>388</v>
      </c>
      <c r="N30" s="1" t="s">
        <v>388</v>
      </c>
      <c r="O30" s="1" t="s">
        <v>376</v>
      </c>
      <c r="P30" s="1" t="s">
        <v>378</v>
      </c>
      <c r="Q30" s="1" t="s">
        <v>502</v>
      </c>
      <c r="R30" s="1" t="s">
        <v>380</v>
      </c>
      <c r="S30" s="1" t="s">
        <v>381</v>
      </c>
      <c r="T30" s="1" t="s">
        <v>382</v>
      </c>
    </row>
    <row r="31" s="1" customFormat="1" spans="1:20">
      <c r="A31" s="3">
        <v>17262095547</v>
      </c>
      <c r="B31" s="1" t="s">
        <v>503</v>
      </c>
      <c r="C31" s="1" t="s">
        <v>504</v>
      </c>
      <c r="D31" s="1" t="s">
        <v>505</v>
      </c>
      <c r="E31" s="1" t="s">
        <v>78</v>
      </c>
      <c r="F31" s="1" t="s">
        <v>506</v>
      </c>
      <c r="G31" s="1" t="s">
        <v>386</v>
      </c>
      <c r="H31" s="1" t="s">
        <v>373</v>
      </c>
      <c r="I31" s="1" t="s">
        <v>507</v>
      </c>
      <c r="J31" s="1" t="s">
        <v>375</v>
      </c>
      <c r="K31" s="1" t="s">
        <v>507</v>
      </c>
      <c r="L31" s="1" t="s">
        <v>507</v>
      </c>
      <c r="M31" s="1" t="s">
        <v>388</v>
      </c>
      <c r="N31" s="1" t="s">
        <v>388</v>
      </c>
      <c r="O31" s="1" t="s">
        <v>376</v>
      </c>
      <c r="P31" s="1" t="s">
        <v>378</v>
      </c>
      <c r="Q31" s="1" t="s">
        <v>508</v>
      </c>
      <c r="R31" s="1" t="s">
        <v>380</v>
      </c>
      <c r="S31" s="1" t="s">
        <v>381</v>
      </c>
      <c r="T31" s="1" t="s">
        <v>397</v>
      </c>
    </row>
    <row r="32" s="1" customFormat="1" spans="1:20">
      <c r="A32" s="3">
        <v>17262167188</v>
      </c>
      <c r="B32" s="1" t="s">
        <v>503</v>
      </c>
      <c r="C32" s="1" t="s">
        <v>509</v>
      </c>
      <c r="D32" s="1" t="s">
        <v>497</v>
      </c>
      <c r="E32" s="1" t="s">
        <v>212</v>
      </c>
      <c r="F32" s="1" t="s">
        <v>401</v>
      </c>
      <c r="G32" s="1" t="s">
        <v>371</v>
      </c>
      <c r="H32" s="1" t="s">
        <v>373</v>
      </c>
      <c r="I32" s="1" t="s">
        <v>510</v>
      </c>
      <c r="J32" s="1" t="s">
        <v>375</v>
      </c>
      <c r="K32" s="1" t="s">
        <v>510</v>
      </c>
      <c r="L32" s="1" t="s">
        <v>510</v>
      </c>
      <c r="M32" s="1" t="s">
        <v>388</v>
      </c>
      <c r="N32" s="1" t="s">
        <v>388</v>
      </c>
      <c r="O32" s="1" t="s">
        <v>376</v>
      </c>
      <c r="P32" s="1" t="s">
        <v>378</v>
      </c>
      <c r="Q32" s="1" t="s">
        <v>511</v>
      </c>
      <c r="R32" s="1" t="s">
        <v>380</v>
      </c>
      <c r="S32" s="1" t="s">
        <v>381</v>
      </c>
      <c r="T32" s="1" t="s">
        <v>397</v>
      </c>
    </row>
    <row r="33" s="1" customFormat="1" spans="1:20">
      <c r="A33" s="3">
        <v>17262853281</v>
      </c>
      <c r="B33" s="1" t="s">
        <v>503</v>
      </c>
      <c r="C33" s="1" t="s">
        <v>512</v>
      </c>
      <c r="D33" s="1" t="s">
        <v>400</v>
      </c>
      <c r="E33" s="1" t="s">
        <v>297</v>
      </c>
      <c r="F33" s="1" t="s">
        <v>371</v>
      </c>
      <c r="G33" s="1" t="s">
        <v>372</v>
      </c>
      <c r="H33" s="1" t="s">
        <v>373</v>
      </c>
      <c r="I33" s="1" t="s">
        <v>487</v>
      </c>
      <c r="J33" s="1" t="s">
        <v>375</v>
      </c>
      <c r="K33" s="1" t="s">
        <v>487</v>
      </c>
      <c r="L33" s="1" t="s">
        <v>376</v>
      </c>
      <c r="M33" s="1" t="s">
        <v>513</v>
      </c>
      <c r="N33" s="1" t="s">
        <v>513</v>
      </c>
      <c r="O33" s="1" t="s">
        <v>376</v>
      </c>
      <c r="P33" s="1" t="s">
        <v>378</v>
      </c>
      <c r="Q33" s="1" t="s">
        <v>514</v>
      </c>
      <c r="R33" s="1" t="s">
        <v>380</v>
      </c>
      <c r="S33" s="1" t="s">
        <v>381</v>
      </c>
      <c r="T33" s="1" t="s">
        <v>382</v>
      </c>
    </row>
    <row r="34" s="1" customFormat="1" spans="1:20">
      <c r="A34" s="3">
        <v>17269476970</v>
      </c>
      <c r="B34" s="1" t="s">
        <v>506</v>
      </c>
      <c r="C34" s="1" t="s">
        <v>515</v>
      </c>
      <c r="D34" s="1" t="s">
        <v>516</v>
      </c>
      <c r="E34" s="1" t="s">
        <v>223</v>
      </c>
      <c r="F34" s="1" t="s">
        <v>386</v>
      </c>
      <c r="G34" s="1" t="s">
        <v>371</v>
      </c>
      <c r="H34" s="1" t="s">
        <v>373</v>
      </c>
      <c r="I34" s="1" t="s">
        <v>517</v>
      </c>
      <c r="J34" s="1" t="s">
        <v>375</v>
      </c>
      <c r="K34" s="1" t="s">
        <v>517</v>
      </c>
      <c r="L34" s="1" t="s">
        <v>517</v>
      </c>
      <c r="M34" s="1" t="s">
        <v>388</v>
      </c>
      <c r="N34" s="1" t="s">
        <v>388</v>
      </c>
      <c r="O34" s="1" t="s">
        <v>376</v>
      </c>
      <c r="P34" s="1" t="s">
        <v>378</v>
      </c>
      <c r="Q34" s="1" t="s">
        <v>518</v>
      </c>
      <c r="R34" s="1" t="s">
        <v>380</v>
      </c>
      <c r="S34" s="1" t="s">
        <v>381</v>
      </c>
      <c r="T34" s="1" t="s">
        <v>397</v>
      </c>
    </row>
    <row r="35" s="1" customFormat="1" spans="1:20">
      <c r="A35" s="3">
        <v>17269597801</v>
      </c>
      <c r="B35" s="1" t="s">
        <v>506</v>
      </c>
      <c r="C35" s="1" t="s">
        <v>519</v>
      </c>
      <c r="D35" s="1" t="s">
        <v>516</v>
      </c>
      <c r="E35" s="1" t="s">
        <v>227</v>
      </c>
      <c r="F35" s="1" t="s">
        <v>386</v>
      </c>
      <c r="G35" s="1" t="s">
        <v>371</v>
      </c>
      <c r="H35" s="1" t="s">
        <v>373</v>
      </c>
      <c r="I35" s="1" t="s">
        <v>517</v>
      </c>
      <c r="J35" s="1" t="s">
        <v>375</v>
      </c>
      <c r="K35" s="1" t="s">
        <v>517</v>
      </c>
      <c r="L35" s="1" t="s">
        <v>517</v>
      </c>
      <c r="M35" s="1" t="s">
        <v>388</v>
      </c>
      <c r="N35" s="1" t="s">
        <v>388</v>
      </c>
      <c r="O35" s="1" t="s">
        <v>376</v>
      </c>
      <c r="P35" s="1" t="s">
        <v>378</v>
      </c>
      <c r="Q35" s="1" t="s">
        <v>520</v>
      </c>
      <c r="R35" s="1" t="s">
        <v>380</v>
      </c>
      <c r="S35" s="1" t="s">
        <v>381</v>
      </c>
      <c r="T35" s="1" t="s">
        <v>397</v>
      </c>
    </row>
    <row r="36" s="1" customFormat="1" spans="1:20">
      <c r="A36" s="3">
        <v>17270277424</v>
      </c>
      <c r="B36" s="1" t="s">
        <v>506</v>
      </c>
      <c r="C36" s="1" t="s">
        <v>521</v>
      </c>
      <c r="D36" s="1" t="s">
        <v>522</v>
      </c>
      <c r="E36" s="1" t="s">
        <v>232</v>
      </c>
      <c r="F36" s="1" t="s">
        <v>386</v>
      </c>
      <c r="G36" s="1" t="s">
        <v>371</v>
      </c>
      <c r="H36" s="1" t="s">
        <v>373</v>
      </c>
      <c r="I36" s="1" t="s">
        <v>523</v>
      </c>
      <c r="J36" s="1" t="s">
        <v>375</v>
      </c>
      <c r="K36" s="1" t="s">
        <v>523</v>
      </c>
      <c r="L36" s="1" t="s">
        <v>523</v>
      </c>
      <c r="M36" s="1" t="s">
        <v>388</v>
      </c>
      <c r="N36" s="1" t="s">
        <v>388</v>
      </c>
      <c r="O36" s="1" t="s">
        <v>376</v>
      </c>
      <c r="P36" s="1" t="s">
        <v>378</v>
      </c>
      <c r="Q36" s="1" t="s">
        <v>524</v>
      </c>
      <c r="R36" s="1" t="s">
        <v>380</v>
      </c>
      <c r="S36" s="1" t="s">
        <v>381</v>
      </c>
      <c r="T36" s="1" t="s">
        <v>397</v>
      </c>
    </row>
    <row r="37" s="1" customFormat="1" spans="1:20">
      <c r="A37" s="3">
        <v>17272642666</v>
      </c>
      <c r="B37" s="1" t="s">
        <v>401</v>
      </c>
      <c r="C37" s="1" t="s">
        <v>525</v>
      </c>
      <c r="D37" s="1" t="s">
        <v>526</v>
      </c>
      <c r="E37" s="1" t="s">
        <v>116</v>
      </c>
      <c r="F37" s="1" t="s">
        <v>401</v>
      </c>
      <c r="G37" s="1" t="s">
        <v>386</v>
      </c>
      <c r="H37" s="1" t="s">
        <v>373</v>
      </c>
      <c r="I37" s="1" t="s">
        <v>527</v>
      </c>
      <c r="J37" s="1" t="s">
        <v>375</v>
      </c>
      <c r="K37" s="1" t="s">
        <v>527</v>
      </c>
      <c r="L37" s="1" t="s">
        <v>527</v>
      </c>
      <c r="M37" s="1" t="s">
        <v>388</v>
      </c>
      <c r="N37" s="1" t="s">
        <v>388</v>
      </c>
      <c r="O37" s="1" t="s">
        <v>376</v>
      </c>
      <c r="P37" s="1" t="s">
        <v>378</v>
      </c>
      <c r="Q37" s="1" t="s">
        <v>528</v>
      </c>
      <c r="R37" s="1" t="s">
        <v>380</v>
      </c>
      <c r="S37" s="1" t="s">
        <v>381</v>
      </c>
      <c r="T37" s="1" t="s">
        <v>382</v>
      </c>
    </row>
    <row r="38" s="1" customFormat="1" spans="1:20">
      <c r="A38" s="3">
        <v>17272807789</v>
      </c>
      <c r="B38" s="1" t="s">
        <v>401</v>
      </c>
      <c r="C38" s="1" t="s">
        <v>529</v>
      </c>
      <c r="D38" s="1" t="s">
        <v>530</v>
      </c>
      <c r="E38" s="1" t="s">
        <v>122</v>
      </c>
      <c r="F38" s="1" t="s">
        <v>401</v>
      </c>
      <c r="G38" s="1" t="s">
        <v>386</v>
      </c>
      <c r="H38" s="1" t="s">
        <v>373</v>
      </c>
      <c r="I38" s="1" t="s">
        <v>531</v>
      </c>
      <c r="J38" s="1" t="s">
        <v>375</v>
      </c>
      <c r="K38" s="1" t="s">
        <v>531</v>
      </c>
      <c r="L38" s="1" t="s">
        <v>531</v>
      </c>
      <c r="M38" s="1" t="s">
        <v>388</v>
      </c>
      <c r="N38" s="1" t="s">
        <v>388</v>
      </c>
      <c r="O38" s="1" t="s">
        <v>376</v>
      </c>
      <c r="P38" s="1" t="s">
        <v>378</v>
      </c>
      <c r="Q38" s="1" t="s">
        <v>532</v>
      </c>
      <c r="R38" s="1" t="s">
        <v>380</v>
      </c>
      <c r="S38" s="1" t="s">
        <v>381</v>
      </c>
      <c r="T38" s="1" t="s">
        <v>382</v>
      </c>
    </row>
    <row r="39" s="1" customFormat="1" spans="1:20">
      <c r="A39" s="3">
        <v>17277166644</v>
      </c>
      <c r="B39" s="1" t="s">
        <v>401</v>
      </c>
      <c r="C39" s="1" t="s">
        <v>533</v>
      </c>
      <c r="D39" s="1" t="s">
        <v>534</v>
      </c>
      <c r="E39" s="1" t="s">
        <v>128</v>
      </c>
      <c r="F39" s="1" t="s">
        <v>401</v>
      </c>
      <c r="G39" s="1" t="s">
        <v>386</v>
      </c>
      <c r="H39" s="1" t="s">
        <v>373</v>
      </c>
      <c r="I39" s="1" t="s">
        <v>535</v>
      </c>
      <c r="J39" s="1" t="s">
        <v>375</v>
      </c>
      <c r="K39" s="1" t="s">
        <v>535</v>
      </c>
      <c r="L39" s="1" t="s">
        <v>535</v>
      </c>
      <c r="M39" s="1" t="s">
        <v>388</v>
      </c>
      <c r="N39" s="1" t="s">
        <v>388</v>
      </c>
      <c r="O39" s="1" t="s">
        <v>376</v>
      </c>
      <c r="P39" s="1" t="s">
        <v>378</v>
      </c>
      <c r="Q39" s="1" t="s">
        <v>536</v>
      </c>
      <c r="R39" s="1" t="s">
        <v>380</v>
      </c>
      <c r="S39" s="1" t="s">
        <v>381</v>
      </c>
      <c r="T39" s="1" t="s">
        <v>397</v>
      </c>
    </row>
    <row r="40" s="1" customFormat="1" spans="1:20">
      <c r="A40" s="3">
        <v>17277180593</v>
      </c>
      <c r="B40" s="1" t="s">
        <v>401</v>
      </c>
      <c r="C40" s="1" t="s">
        <v>537</v>
      </c>
      <c r="D40" s="1" t="s">
        <v>534</v>
      </c>
      <c r="E40" s="1" t="s">
        <v>131</v>
      </c>
      <c r="F40" s="1" t="s">
        <v>401</v>
      </c>
      <c r="G40" s="1" t="s">
        <v>386</v>
      </c>
      <c r="H40" s="1" t="s">
        <v>373</v>
      </c>
      <c r="I40" s="1" t="s">
        <v>535</v>
      </c>
      <c r="J40" s="1" t="s">
        <v>375</v>
      </c>
      <c r="K40" s="1" t="s">
        <v>535</v>
      </c>
      <c r="L40" s="1" t="s">
        <v>535</v>
      </c>
      <c r="M40" s="1" t="s">
        <v>388</v>
      </c>
      <c r="N40" s="1" t="s">
        <v>388</v>
      </c>
      <c r="O40" s="1" t="s">
        <v>376</v>
      </c>
      <c r="P40" s="1" t="s">
        <v>378</v>
      </c>
      <c r="Q40" s="1" t="s">
        <v>538</v>
      </c>
      <c r="R40" s="1" t="s">
        <v>380</v>
      </c>
      <c r="S40" s="1" t="s">
        <v>381</v>
      </c>
      <c r="T40" s="1" t="s">
        <v>397</v>
      </c>
    </row>
    <row r="41" s="1" customFormat="1" spans="1:20">
      <c r="A41" s="3">
        <v>17277739636</v>
      </c>
      <c r="B41" s="1" t="s">
        <v>401</v>
      </c>
      <c r="C41" s="1" t="s">
        <v>539</v>
      </c>
      <c r="D41" s="1" t="s">
        <v>540</v>
      </c>
      <c r="E41" s="1" t="s">
        <v>135</v>
      </c>
      <c r="F41" s="1" t="s">
        <v>401</v>
      </c>
      <c r="G41" s="1" t="s">
        <v>386</v>
      </c>
      <c r="H41" s="1" t="s">
        <v>373</v>
      </c>
      <c r="I41" s="1" t="s">
        <v>541</v>
      </c>
      <c r="J41" s="1" t="s">
        <v>375</v>
      </c>
      <c r="K41" s="1" t="s">
        <v>541</v>
      </c>
      <c r="L41" s="1" t="s">
        <v>541</v>
      </c>
      <c r="M41" s="1" t="s">
        <v>388</v>
      </c>
      <c r="N41" s="1" t="s">
        <v>388</v>
      </c>
      <c r="O41" s="1" t="s">
        <v>376</v>
      </c>
      <c r="P41" s="1" t="s">
        <v>378</v>
      </c>
      <c r="Q41" s="1" t="s">
        <v>542</v>
      </c>
      <c r="R41" s="1" t="s">
        <v>380</v>
      </c>
      <c r="S41" s="1" t="s">
        <v>381</v>
      </c>
      <c r="T41" s="1" t="s">
        <v>397</v>
      </c>
    </row>
    <row r="42" s="1" customFormat="1" spans="1:20">
      <c r="A42" s="3">
        <v>17277792278</v>
      </c>
      <c r="B42" s="1" t="s">
        <v>401</v>
      </c>
      <c r="C42" s="1" t="s">
        <v>543</v>
      </c>
      <c r="D42" s="1" t="s">
        <v>470</v>
      </c>
      <c r="E42" s="1" t="s">
        <v>141</v>
      </c>
      <c r="F42" s="1" t="s">
        <v>401</v>
      </c>
      <c r="G42" s="1" t="s">
        <v>386</v>
      </c>
      <c r="H42" s="1" t="s">
        <v>373</v>
      </c>
      <c r="I42" s="1" t="s">
        <v>544</v>
      </c>
      <c r="J42" s="1" t="s">
        <v>375</v>
      </c>
      <c r="K42" s="1" t="s">
        <v>544</v>
      </c>
      <c r="L42" s="1" t="s">
        <v>544</v>
      </c>
      <c r="M42" s="1" t="s">
        <v>388</v>
      </c>
      <c r="N42" s="1" t="s">
        <v>388</v>
      </c>
      <c r="O42" s="1" t="s">
        <v>376</v>
      </c>
      <c r="P42" s="1" t="s">
        <v>378</v>
      </c>
      <c r="Q42" s="1" t="s">
        <v>545</v>
      </c>
      <c r="R42" s="1" t="s">
        <v>380</v>
      </c>
      <c r="S42" s="1" t="s">
        <v>381</v>
      </c>
      <c r="T42" s="1" t="s">
        <v>382</v>
      </c>
    </row>
    <row r="43" s="1" customFormat="1" spans="1:20">
      <c r="A43" s="3">
        <v>17278901410</v>
      </c>
      <c r="B43" s="1" t="s">
        <v>401</v>
      </c>
      <c r="C43" s="1" t="s">
        <v>546</v>
      </c>
      <c r="D43" s="1" t="s">
        <v>547</v>
      </c>
      <c r="E43" s="1" t="s">
        <v>236</v>
      </c>
      <c r="F43" s="1" t="s">
        <v>386</v>
      </c>
      <c r="G43" s="1" t="s">
        <v>371</v>
      </c>
      <c r="H43" s="1" t="s">
        <v>373</v>
      </c>
      <c r="I43" s="1" t="s">
        <v>548</v>
      </c>
      <c r="J43" s="1" t="s">
        <v>375</v>
      </c>
      <c r="K43" s="1" t="s">
        <v>548</v>
      </c>
      <c r="L43" s="1" t="s">
        <v>548</v>
      </c>
      <c r="M43" s="1" t="s">
        <v>388</v>
      </c>
      <c r="N43" s="1" t="s">
        <v>388</v>
      </c>
      <c r="O43" s="1" t="s">
        <v>376</v>
      </c>
      <c r="P43" s="1" t="s">
        <v>378</v>
      </c>
      <c r="Q43" s="1" t="s">
        <v>549</v>
      </c>
      <c r="R43" s="1" t="s">
        <v>380</v>
      </c>
      <c r="S43" s="1" t="s">
        <v>381</v>
      </c>
      <c r="T43" s="1" t="s">
        <v>382</v>
      </c>
    </row>
    <row r="44" s="1" customFormat="1" spans="1:20">
      <c r="A44" s="3">
        <v>17279107335</v>
      </c>
      <c r="B44" s="1" t="s">
        <v>401</v>
      </c>
      <c r="C44" s="1" t="s">
        <v>550</v>
      </c>
      <c r="D44" s="1" t="s">
        <v>551</v>
      </c>
      <c r="E44" s="1" t="s">
        <v>145</v>
      </c>
      <c r="F44" s="1" t="s">
        <v>401</v>
      </c>
      <c r="G44" s="1" t="s">
        <v>386</v>
      </c>
      <c r="H44" s="1" t="s">
        <v>373</v>
      </c>
      <c r="I44" s="1" t="s">
        <v>552</v>
      </c>
      <c r="J44" s="1" t="s">
        <v>375</v>
      </c>
      <c r="K44" s="1" t="s">
        <v>552</v>
      </c>
      <c r="L44" s="1" t="s">
        <v>552</v>
      </c>
      <c r="M44" s="1" t="s">
        <v>388</v>
      </c>
      <c r="N44" s="1" t="s">
        <v>388</v>
      </c>
      <c r="O44" s="1" t="s">
        <v>376</v>
      </c>
      <c r="P44" s="1" t="s">
        <v>378</v>
      </c>
      <c r="Q44" s="1" t="s">
        <v>553</v>
      </c>
      <c r="R44" s="1" t="s">
        <v>380</v>
      </c>
      <c r="S44" s="1" t="s">
        <v>381</v>
      </c>
      <c r="T44" s="1" t="s">
        <v>382</v>
      </c>
    </row>
    <row r="45" s="1" customFormat="1" spans="1:20">
      <c r="A45" s="3">
        <v>17279999600</v>
      </c>
      <c r="B45" s="1" t="s">
        <v>386</v>
      </c>
      <c r="C45" s="1" t="s">
        <v>554</v>
      </c>
      <c r="D45" s="1" t="s">
        <v>555</v>
      </c>
      <c r="E45" s="1" t="s">
        <v>241</v>
      </c>
      <c r="F45" s="1" t="s">
        <v>386</v>
      </c>
      <c r="G45" s="1" t="s">
        <v>371</v>
      </c>
      <c r="H45" s="1" t="s">
        <v>373</v>
      </c>
      <c r="I45" s="1" t="s">
        <v>556</v>
      </c>
      <c r="J45" s="1" t="s">
        <v>375</v>
      </c>
      <c r="K45" s="1" t="s">
        <v>556</v>
      </c>
      <c r="L45" s="1" t="s">
        <v>556</v>
      </c>
      <c r="M45" s="1" t="s">
        <v>388</v>
      </c>
      <c r="N45" s="1" t="s">
        <v>388</v>
      </c>
      <c r="O45" s="1" t="s">
        <v>376</v>
      </c>
      <c r="P45" s="1" t="s">
        <v>378</v>
      </c>
      <c r="Q45" s="1" t="s">
        <v>557</v>
      </c>
      <c r="R45" s="1" t="s">
        <v>380</v>
      </c>
      <c r="S45" s="1" t="s">
        <v>381</v>
      </c>
      <c r="T45" s="1" t="s">
        <v>397</v>
      </c>
    </row>
    <row r="46" s="1" customFormat="1" spans="1:20">
      <c r="A46" s="3">
        <v>17280214592</v>
      </c>
      <c r="B46" s="1" t="s">
        <v>386</v>
      </c>
      <c r="C46" s="1" t="s">
        <v>558</v>
      </c>
      <c r="D46" s="1" t="s">
        <v>497</v>
      </c>
      <c r="E46" s="1" t="s">
        <v>246</v>
      </c>
      <c r="F46" s="1" t="s">
        <v>386</v>
      </c>
      <c r="G46" s="1" t="s">
        <v>371</v>
      </c>
      <c r="H46" s="1" t="s">
        <v>373</v>
      </c>
      <c r="I46" s="1" t="s">
        <v>559</v>
      </c>
      <c r="J46" s="1" t="s">
        <v>375</v>
      </c>
      <c r="K46" s="1" t="s">
        <v>559</v>
      </c>
      <c r="L46" s="1" t="s">
        <v>559</v>
      </c>
      <c r="M46" s="1" t="s">
        <v>388</v>
      </c>
      <c r="N46" s="1" t="s">
        <v>388</v>
      </c>
      <c r="O46" s="1" t="s">
        <v>376</v>
      </c>
      <c r="P46" s="1" t="s">
        <v>378</v>
      </c>
      <c r="Q46" s="1" t="s">
        <v>560</v>
      </c>
      <c r="R46" s="1" t="s">
        <v>380</v>
      </c>
      <c r="S46" s="1" t="s">
        <v>381</v>
      </c>
      <c r="T46" s="1" t="s">
        <v>397</v>
      </c>
    </row>
    <row r="47" s="1" customFormat="1" spans="1:20">
      <c r="A47" s="3">
        <v>17285220430</v>
      </c>
      <c r="B47" s="1" t="s">
        <v>386</v>
      </c>
      <c r="C47" s="1" t="s">
        <v>561</v>
      </c>
      <c r="D47" s="1" t="s">
        <v>479</v>
      </c>
      <c r="E47" s="1" t="s">
        <v>303</v>
      </c>
      <c r="F47" s="1" t="s">
        <v>371</v>
      </c>
      <c r="G47" s="1" t="s">
        <v>372</v>
      </c>
      <c r="H47" s="1" t="s">
        <v>373</v>
      </c>
      <c r="I47" s="1" t="s">
        <v>562</v>
      </c>
      <c r="J47" s="1" t="s">
        <v>375</v>
      </c>
      <c r="K47" s="1" t="s">
        <v>562</v>
      </c>
      <c r="L47" s="1" t="s">
        <v>562</v>
      </c>
      <c r="M47" s="1" t="s">
        <v>388</v>
      </c>
      <c r="N47" s="1" t="s">
        <v>388</v>
      </c>
      <c r="O47" s="1" t="s">
        <v>376</v>
      </c>
      <c r="P47" s="1" t="s">
        <v>378</v>
      </c>
      <c r="Q47" s="1" t="s">
        <v>563</v>
      </c>
      <c r="R47" s="1" t="s">
        <v>380</v>
      </c>
      <c r="S47" s="1" t="s">
        <v>381</v>
      </c>
      <c r="T47" s="1" t="s">
        <v>382</v>
      </c>
    </row>
    <row r="48" s="1" customFormat="1" spans="1:20">
      <c r="A48" s="3">
        <v>17288393389</v>
      </c>
      <c r="B48" s="1" t="s">
        <v>371</v>
      </c>
      <c r="C48" s="1" t="s">
        <v>564</v>
      </c>
      <c r="D48" s="1" t="s">
        <v>565</v>
      </c>
      <c r="E48" s="1" t="s">
        <v>308</v>
      </c>
      <c r="F48" s="1" t="s">
        <v>371</v>
      </c>
      <c r="G48" s="1" t="s">
        <v>372</v>
      </c>
      <c r="H48" s="1" t="s">
        <v>373</v>
      </c>
      <c r="I48" s="1" t="s">
        <v>566</v>
      </c>
      <c r="J48" s="1" t="s">
        <v>375</v>
      </c>
      <c r="K48" s="1" t="s">
        <v>566</v>
      </c>
      <c r="L48" s="1" t="s">
        <v>566</v>
      </c>
      <c r="M48" s="1" t="s">
        <v>388</v>
      </c>
      <c r="N48" s="1" t="s">
        <v>388</v>
      </c>
      <c r="O48" s="1" t="s">
        <v>376</v>
      </c>
      <c r="P48" s="1" t="s">
        <v>378</v>
      </c>
      <c r="Q48" s="1" t="s">
        <v>567</v>
      </c>
      <c r="R48" s="1" t="s">
        <v>380</v>
      </c>
      <c r="S48" s="1" t="s">
        <v>381</v>
      </c>
      <c r="T48" s="1" t="s">
        <v>397</v>
      </c>
    </row>
    <row r="49" s="1" customFormat="1" spans="1:20">
      <c r="A49" s="3">
        <v>17288691657</v>
      </c>
      <c r="B49" s="1" t="s">
        <v>371</v>
      </c>
      <c r="C49" s="1" t="s">
        <v>568</v>
      </c>
      <c r="D49" s="1" t="s">
        <v>470</v>
      </c>
      <c r="E49" s="1" t="s">
        <v>317</v>
      </c>
      <c r="F49" s="1" t="s">
        <v>371</v>
      </c>
      <c r="G49" s="1" t="s">
        <v>372</v>
      </c>
      <c r="H49" s="1" t="s">
        <v>373</v>
      </c>
      <c r="I49" s="1" t="s">
        <v>569</v>
      </c>
      <c r="J49" s="1" t="s">
        <v>375</v>
      </c>
      <c r="K49" s="1" t="s">
        <v>569</v>
      </c>
      <c r="L49" s="1" t="s">
        <v>569</v>
      </c>
      <c r="M49" s="1" t="s">
        <v>388</v>
      </c>
      <c r="N49" s="1" t="s">
        <v>388</v>
      </c>
      <c r="O49" s="1" t="s">
        <v>376</v>
      </c>
      <c r="P49" s="1" t="s">
        <v>378</v>
      </c>
      <c r="Q49" s="1" t="s">
        <v>570</v>
      </c>
      <c r="R49" s="1" t="s">
        <v>380</v>
      </c>
      <c r="S49" s="1" t="s">
        <v>381</v>
      </c>
      <c r="T49" s="1" t="s">
        <v>382</v>
      </c>
    </row>
    <row r="50" s="1" customFormat="1" spans="1:20">
      <c r="A50" s="3">
        <v>17289280479</v>
      </c>
      <c r="B50" s="1" t="s">
        <v>371</v>
      </c>
      <c r="C50" s="1" t="s">
        <v>571</v>
      </c>
      <c r="D50" s="1" t="s">
        <v>572</v>
      </c>
      <c r="E50" s="1" t="s">
        <v>321</v>
      </c>
      <c r="F50" s="1" t="s">
        <v>371</v>
      </c>
      <c r="G50" s="1" t="s">
        <v>372</v>
      </c>
      <c r="H50" s="1" t="s">
        <v>373</v>
      </c>
      <c r="I50" s="1" t="s">
        <v>573</v>
      </c>
      <c r="J50" s="1" t="s">
        <v>375</v>
      </c>
      <c r="K50" s="1" t="s">
        <v>573</v>
      </c>
      <c r="L50" s="1" t="s">
        <v>573</v>
      </c>
      <c r="M50" s="1" t="s">
        <v>388</v>
      </c>
      <c r="N50" s="1" t="s">
        <v>388</v>
      </c>
      <c r="O50" s="1" t="s">
        <v>376</v>
      </c>
      <c r="P50" s="1" t="s">
        <v>378</v>
      </c>
      <c r="Q50" s="1" t="s">
        <v>574</v>
      </c>
      <c r="R50" s="1" t="s">
        <v>380</v>
      </c>
      <c r="S50" s="1" t="s">
        <v>381</v>
      </c>
      <c r="T50" s="1" t="s">
        <v>397</v>
      </c>
    </row>
    <row r="51" s="1" customFormat="1" spans="1:20">
      <c r="A51" s="3">
        <v>17289578655</v>
      </c>
      <c r="B51" s="1" t="s">
        <v>371</v>
      </c>
      <c r="C51" s="1" t="s">
        <v>575</v>
      </c>
      <c r="D51" s="1" t="s">
        <v>576</v>
      </c>
      <c r="E51" s="1" t="s">
        <v>326</v>
      </c>
      <c r="F51" s="1" t="s">
        <v>371</v>
      </c>
      <c r="G51" s="1" t="s">
        <v>372</v>
      </c>
      <c r="H51" s="1" t="s">
        <v>373</v>
      </c>
      <c r="I51" s="1" t="s">
        <v>577</v>
      </c>
      <c r="J51" s="1" t="s">
        <v>375</v>
      </c>
      <c r="K51" s="1" t="s">
        <v>577</v>
      </c>
      <c r="L51" s="1" t="s">
        <v>577</v>
      </c>
      <c r="M51" s="1" t="s">
        <v>388</v>
      </c>
      <c r="N51" s="1" t="s">
        <v>388</v>
      </c>
      <c r="O51" s="1" t="s">
        <v>376</v>
      </c>
      <c r="P51" s="1" t="s">
        <v>378</v>
      </c>
      <c r="Q51" s="1" t="s">
        <v>578</v>
      </c>
      <c r="R51" s="1" t="s">
        <v>380</v>
      </c>
      <c r="S51" s="1" t="s">
        <v>381</v>
      </c>
      <c r="T51" s="1" t="s">
        <v>397</v>
      </c>
    </row>
    <row r="52" s="1" customFormat="1" spans="1:20">
      <c r="A52" s="3">
        <v>17289867156</v>
      </c>
      <c r="B52" s="1" t="s">
        <v>371</v>
      </c>
      <c r="C52" s="1" t="s">
        <v>579</v>
      </c>
      <c r="D52" s="1" t="s">
        <v>580</v>
      </c>
      <c r="E52" s="1" t="s">
        <v>334</v>
      </c>
      <c r="F52" s="1" t="s">
        <v>371</v>
      </c>
      <c r="G52" s="1" t="s">
        <v>372</v>
      </c>
      <c r="H52" s="1" t="s">
        <v>373</v>
      </c>
      <c r="I52" s="1" t="s">
        <v>581</v>
      </c>
      <c r="J52" s="1" t="s">
        <v>375</v>
      </c>
      <c r="K52" s="1" t="s">
        <v>581</v>
      </c>
      <c r="L52" s="1" t="s">
        <v>581</v>
      </c>
      <c r="M52" s="1" t="s">
        <v>388</v>
      </c>
      <c r="N52" s="1" t="s">
        <v>388</v>
      </c>
      <c r="O52" s="1" t="s">
        <v>376</v>
      </c>
      <c r="P52" s="1" t="s">
        <v>378</v>
      </c>
      <c r="Q52" s="1" t="s">
        <v>582</v>
      </c>
      <c r="R52" s="1" t="s">
        <v>380</v>
      </c>
      <c r="S52" s="1" t="s">
        <v>381</v>
      </c>
      <c r="T52" s="1" t="s">
        <v>397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2022-02-21T01:43:57Z</dcterms:created>
  <dcterms:modified xsi:type="dcterms:W3CDTF">2022-02-21T02:09:54Z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7F4FE41FA45245A4A98300B130925179</vt:lpwstr>
  </property>
  <property fmtid="{D5CDD505-2E9C-101B-9397-08002B2CF9AE}" pid="3" name="KSOProductBuildVer">
    <vt:lpwstr>2052-11.1.0.11294</vt:lpwstr>
  </property>
</Properties>
</file>