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<sst xmlns="http://schemas.openxmlformats.org/spreadsheetml/2006/main" count="1377" uniqueCount="537">
  <si>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</si>
  <si>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</si>
  <si>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</si>
  <si>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</si>
  <si>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</si>
  <si>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</si>
  <si>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</si>
  <si>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</si>
  <si>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</si>
  <si>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</si>
  <si>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</si>
  <si>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</si>
  <si>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</si>
  <si>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</si>
  <si>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</si>
  <si>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</si>
  <si>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</si>
  <si>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</si>
  <si>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</si>
  <si>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</si>
  <si>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</si>
  <si>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</si>
  <si>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</si>
  <si>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</si>
  <si>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</si>
  <si>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16910171510	</t>
  </si>
  <si>
    <t>Ctrip</t>
  </si>
  <si>
    <t>正常</t>
  </si>
  <si>
    <t>[巴黎]胜利加洛酒店(Victory Hôtel Galou)(39620464)</t>
  </si>
  <si>
    <t>双床房&lt;不退款&gt;&lt;2人入住&gt;</t>
  </si>
  <si>
    <t>USD</t>
  </si>
  <si>
    <t>Garcia Santiago/Carmen,Vicente Gadea/Guillermo</t>
  </si>
  <si>
    <t>CA5326220219USD</t>
  </si>
  <si>
    <t>未提现</t>
  </si>
  <si>
    <t>携程开票</t>
  </si>
  <si>
    <t xml:space="preserve">2324737	</t>
  </si>
  <si>
    <t xml:space="preserve">	</t>
  </si>
  <si>
    <t xml:space="preserve">17178297907	</t>
  </si>
  <si>
    <t>[凤凰城]凤凰城芳德瑞酒店(Found Re Phoenix)(44788910)</t>
  </si>
  <si>
    <t>标准特大床房&lt;不退款&gt;&lt;2人入住&gt;</t>
  </si>
  <si>
    <t>Campbell/Damian Lee,Campbell/Kelly</t>
  </si>
  <si>
    <t xml:space="preserve">2391578	</t>
  </si>
  <si>
    <t xml:space="preserve">17213116593	</t>
  </si>
  <si>
    <t>[莱克兰]Ramada By Wyndham Lakeland(39044137)</t>
  </si>
  <si>
    <t>客房(特大床)&lt;2人入住&gt;&lt;不退款&gt;&lt;早餐&gt;</t>
  </si>
  <si>
    <t>Ostermeyer/Charles</t>
  </si>
  <si>
    <t xml:space="preserve">2405830	</t>
  </si>
  <si>
    <t xml:space="preserve">63769118	</t>
  </si>
  <si>
    <t xml:space="preserve">17270287283	</t>
  </si>
  <si>
    <t>[普吉岛]普吉岛 Journeyhub 奥卓雅居酒店(SHA Plus+)(Oakwood Hotel Journeyhub Phuket(SHA Plus+))(39626322)</t>
  </si>
  <si>
    <t>豪华特大房&lt;早餐&gt;&lt;不退款&gt;&lt;2人入住&gt;</t>
  </si>
  <si>
    <t>CAI/LIXING</t>
  </si>
  <si>
    <t xml:space="preserve">2411973	</t>
  </si>
  <si>
    <t xml:space="preserve">17273276876	</t>
  </si>
  <si>
    <t>[温哥华]温哥华奥贝尔杰酒店(Auberge Vancouver Hotel)(39043386)</t>
  </si>
  <si>
    <t>城景豪华房（特大床）&lt;不退款&gt;&lt;2人入住&gt;</t>
  </si>
  <si>
    <t>Weatherby/Kim</t>
  </si>
  <si>
    <t xml:space="preserve">2412409	</t>
  </si>
  <si>
    <t xml:space="preserve">17346060702	</t>
  </si>
  <si>
    <t>[曼彻斯特]曼彻斯特波特兰宜必思尚品酒店(Ibis Styles Manchester Portland)(37236203)</t>
  </si>
  <si>
    <t>标准大床房&lt;2人入住&gt;&lt;不退款&gt;&lt;早餐&gt;</t>
  </si>
  <si>
    <t>Ngamba/Kennet</t>
  </si>
  <si>
    <t xml:space="preserve">2418526	</t>
  </si>
  <si>
    <t xml:space="preserve">17346132310	</t>
  </si>
  <si>
    <t>[罗克布吕讷－卡普马丹]蔚蓝女王酒店(Hôtel Reine d'Azur)(46069242)</t>
  </si>
  <si>
    <t>标准双人间&lt;不退款&gt;&lt;2人入住&gt;</t>
  </si>
  <si>
    <t>Labben/Ayoub</t>
  </si>
  <si>
    <t xml:space="preserve">2418553	</t>
  </si>
  <si>
    <t xml:space="preserve">2-13828-13585	</t>
  </si>
  <si>
    <t xml:space="preserve">17350662027	</t>
  </si>
  <si>
    <t>[洛思加图斯]洛斯加托斯小屋酒店(Los Gatos Lodge)(70669306)</t>
  </si>
  <si>
    <t>客房&lt;早餐&gt;&lt;不退款&gt;&lt;2人入住&gt;</t>
  </si>
  <si>
    <t>De los santos/Eli</t>
  </si>
  <si>
    <t xml:space="preserve">acknowledge	</t>
  </si>
  <si>
    <t xml:space="preserve">17360783499	</t>
  </si>
  <si>
    <t>[恩斯赫德]恩斯赫德施泰根博阁城际酒店(IntercityHotel Enschede)(44699124)</t>
  </si>
  <si>
    <t>标准房&lt;2人入住&gt;&lt;不退款&gt;</t>
  </si>
  <si>
    <t>Krasniq/Leonard</t>
  </si>
  <si>
    <t xml:space="preserve">2419249	</t>
  </si>
  <si>
    <t xml:space="preserve">4656SC022597	</t>
  </si>
  <si>
    <t xml:space="preserve">17234857728	</t>
  </si>
  <si>
    <t>[波特兰]波特兰机场克拉丽奥酒店(Clarion Hotel Airport Portland)(37204649)</t>
  </si>
  <si>
    <t>2张双人床房&lt;不退款&gt;&lt;2人入住&gt;</t>
  </si>
  <si>
    <t>Limfueco/Carolina</t>
  </si>
  <si>
    <t>CA5326220220USD</t>
  </si>
  <si>
    <t xml:space="preserve">2409000	</t>
  </si>
  <si>
    <t xml:space="preserve">64201480	</t>
  </si>
  <si>
    <t>取消</t>
  </si>
  <si>
    <t xml:space="preserve">17304878182	</t>
  </si>
  <si>
    <t>[格朗维尔]格朗维尔布里特精粹酒店(Brit Hotel Essentiel de Granville)(39620283)</t>
  </si>
  <si>
    <t>双人间&lt;不退款&gt;&lt;2人入住&gt;</t>
  </si>
  <si>
    <t>GARANDEL/STEPHANIE,FOLLEZOU/FABRICE</t>
  </si>
  <si>
    <t xml:space="preserve">2414474	</t>
  </si>
  <si>
    <t xml:space="preserve">55-155821-14737	</t>
  </si>
  <si>
    <t xml:space="preserve">17333844954	</t>
  </si>
  <si>
    <t>[济州市]济州库里南酒店(Hotel Cullina Jeju)(46601296)</t>
  </si>
  <si>
    <t>标准双床房&lt;不退款&gt;&lt;2人入住&gt;</t>
  </si>
  <si>
    <t>Song/Jaehyung</t>
  </si>
  <si>
    <t xml:space="preserve">2417484	</t>
  </si>
  <si>
    <t xml:space="preserve">468517	</t>
  </si>
  <si>
    <t xml:space="preserve">17351924368	</t>
  </si>
  <si>
    <t>[首尔]光化门新罗舒泰酒店(Shilla Stay Gwanghwamun)(40721428)</t>
  </si>
  <si>
    <t>标准双人房&lt;1&gt;&lt;不退款&gt;&lt;2人入住&gt;</t>
  </si>
  <si>
    <t>Chu/kang mln</t>
  </si>
  <si>
    <t xml:space="preserve">17354168780	</t>
  </si>
  <si>
    <t>[查尔斯顿]查尔斯顿舒适酒店(Comfort Inn Downtown Charleston)(37208672)</t>
  </si>
  <si>
    <t>特大床房&lt;不退款&gt;&lt;2人入住&gt;</t>
  </si>
  <si>
    <t>davis/scott</t>
  </si>
  <si>
    <t xml:space="preserve">2418956	</t>
  </si>
  <si>
    <t xml:space="preserve">67088252	</t>
  </si>
  <si>
    <t xml:space="preserve">17359776529	</t>
  </si>
  <si>
    <t>[柏林]柏林斯比特尔马克贝斯特韦斯特酒店(Best Western Hotel am Spittelmarkt Berlin)(37198873)</t>
  </si>
  <si>
    <t>Wolters/Tjard</t>
  </si>
  <si>
    <t xml:space="preserve">2419210	</t>
  </si>
  <si>
    <t xml:space="preserve">17360964858	</t>
  </si>
  <si>
    <t>[布拉德福德市]霍林斯大厅酒店及高尔夫与乡村俱乐部(Hollins Hall Hotel, Golf &amp; Country Club)(46918670)</t>
  </si>
  <si>
    <t>标准双人房&lt;不退款&gt;&lt;2人入住&gt;</t>
  </si>
  <si>
    <t>Lawson/David</t>
  </si>
  <si>
    <t xml:space="preserve">2419266	</t>
  </si>
  <si>
    <t xml:space="preserve">17362328865	</t>
  </si>
  <si>
    <t>[帕罗奥图]帕洛阿尔托皇冠假日酒店(Crowne Plaza Cabana Hotel, an Ihg Hotel)(38635623)</t>
  </si>
  <si>
    <t>标准房&lt;不退款&gt;&lt;2人入住&gt;</t>
  </si>
  <si>
    <t>Wolf/Carly L</t>
  </si>
  <si>
    <t xml:space="preserve">2419383	</t>
  </si>
  <si>
    <t xml:space="preserve">45506207	</t>
  </si>
  <si>
    <t xml:space="preserve">17362818347	</t>
  </si>
  <si>
    <t>[关丹]晴空酒店(Skytree Hotel)(39682786)</t>
  </si>
  <si>
    <t>豪华三人间&lt;不退款&gt;&lt;2人入住&gt;</t>
  </si>
  <si>
    <t>Akmar Kamaruddin/Nor,Akmar Kamaruddin/Nor</t>
  </si>
  <si>
    <t xml:space="preserve">17364519954	</t>
  </si>
  <si>
    <t>[首尔]瑞草新艺术公寓(Hotel Artnouveau Seocho)(44800746)</t>
  </si>
  <si>
    <t>水晶大床房&lt;不退款&gt;&lt;2人入住&gt;</t>
  </si>
  <si>
    <t>ahn/yuahn</t>
  </si>
  <si>
    <t xml:space="preserve">0237153	</t>
  </si>
  <si>
    <t xml:space="preserve">17367969650	</t>
  </si>
  <si>
    <t>[巴斯]巴斯市艾派克斯酒店(Apex City of Bath Hotel)(46891071)</t>
  </si>
  <si>
    <t>高级双人房&lt;2人入住&gt;&lt;不退款&gt;</t>
  </si>
  <si>
    <t>Fu/Yue</t>
  </si>
  <si>
    <t xml:space="preserve">13862389-1	</t>
  </si>
  <si>
    <t xml:space="preserve">17368456888	</t>
  </si>
  <si>
    <t>[兰德尔希尔]索格拉斯舒适酒店(Comfort Suites Sawgrass)(37207823)</t>
  </si>
  <si>
    <t>套房, 1 张特大床房&lt;2人入住&gt;&lt;不退款&gt;&lt;早餐&gt;</t>
  </si>
  <si>
    <t>JOHNSON/Trevor</t>
  </si>
  <si>
    <t xml:space="preserve">2419694	</t>
  </si>
  <si>
    <t xml:space="preserve">67356416	</t>
  </si>
  <si>
    <t xml:space="preserve">17368645673	</t>
  </si>
  <si>
    <t>[灵韦]曼彻斯特机场智选假日酒店(Holiday Inn Express Manchester Airport)(39033537)</t>
  </si>
  <si>
    <t>标准客房&lt;不退款&gt;&lt;2人入住&gt;</t>
  </si>
  <si>
    <t>Westwood/Michelle,Westwood/Stevan</t>
  </si>
  <si>
    <t xml:space="preserve">2419733	</t>
  </si>
  <si>
    <t xml:space="preserve">17368654479	</t>
  </si>
  <si>
    <t>[波苏埃洛-德阿拉尔孔]欧洲之星马德里酒店(Eurostars I-Hotel Madrid)(37222658)</t>
  </si>
  <si>
    <t>双人床房&lt;不退款&gt;&lt;2人入住&gt;</t>
  </si>
  <si>
    <t>Lopez Diez/David</t>
  </si>
  <si>
    <t xml:space="preserve">2419739	</t>
  </si>
  <si>
    <t xml:space="preserve">17370714438	</t>
  </si>
  <si>
    <t>[巴洛克]德禺海滩度假酒店(De Rhu Beach Resort)(39664763)</t>
  </si>
  <si>
    <t>高级双人房&lt;不退款&gt;&lt;2人入住&gt;</t>
  </si>
  <si>
    <t>Shahir/Mohd,Shahir/Mohd</t>
  </si>
  <si>
    <t xml:space="preserve">2419967	</t>
  </si>
  <si>
    <t xml:space="preserve">17374170007	</t>
  </si>
  <si>
    <t>[莱塞斯卡尔德-恩戈尔达]春天公园阿提拉姆酒店(Mola Park Atiram Hotel)(37225601)</t>
  </si>
  <si>
    <t>Mariano/Manuela</t>
  </si>
  <si>
    <t xml:space="preserve">EXP-1894990951	</t>
  </si>
  <si>
    <t xml:space="preserve">17375049579	</t>
  </si>
  <si>
    <t>Elfimova/Kseniya</t>
  </si>
  <si>
    <t xml:space="preserve">2420079	</t>
  </si>
  <si>
    <t xml:space="preserve">43006080	</t>
  </si>
  <si>
    <t xml:space="preserve">17375852596	</t>
  </si>
  <si>
    <t>[阿拉尼亚]奥兹古贝温泉酒店(Ozgur BEY Spa Hotel)(37220731)</t>
  </si>
  <si>
    <t>Kowalczyk/Lucyna,Kowalczyk/Lucyna</t>
  </si>
  <si>
    <t xml:space="preserve">14846944989	</t>
  </si>
  <si>
    <t>[皮皮岛]皮皮岛海滩度假酒店(Phi Phi The Beach Resort)(39043575)</t>
  </si>
  <si>
    <t>m d Tversland/Mona,m d Tversland/Mona</t>
  </si>
  <si>
    <t>CA5326220221USD-W</t>
  </si>
  <si>
    <t xml:space="preserve">2054771	</t>
  </si>
  <si>
    <t xml:space="preserve">aum	</t>
  </si>
  <si>
    <t xml:space="preserve">14847026216	</t>
  </si>
  <si>
    <t xml:space="preserve">2054799	</t>
  </si>
  <si>
    <t xml:space="preserve">16946626042	</t>
  </si>
  <si>
    <t>[迈阿密海滩]艾登毫克迈阿密海滩酒店(Eden Roc Miami Beach)(39043701)</t>
  </si>
  <si>
    <t>豪华特大床房&lt;不退款&gt;&lt;2人入住&gt;</t>
  </si>
  <si>
    <t>Biser/David</t>
  </si>
  <si>
    <t>CA5326220221USD</t>
  </si>
  <si>
    <t xml:space="preserve">2332269	</t>
  </si>
  <si>
    <t xml:space="preserve">17154359082	</t>
  </si>
  <si>
    <t>[纳什维尔]千禧麦斯威尔纳什维尔酒店(Millennium Maxwell House Nashville)(39043854)</t>
  </si>
  <si>
    <t>Speedy/Nina</t>
  </si>
  <si>
    <t xml:space="preserve">2382870	</t>
  </si>
  <si>
    <t xml:space="preserve">17207183630	</t>
  </si>
  <si>
    <t>[诺克斯维尔]田纳西州个人豪华酒店(The Tennessean Personal Luxury Hotel)(40079381)</t>
  </si>
  <si>
    <t>1间卧室经典客房&lt;不退款&gt;&lt;2人入住&gt;</t>
  </si>
  <si>
    <t>Lick/Wesley</t>
  </si>
  <si>
    <t xml:space="preserve">2403837	</t>
  </si>
  <si>
    <t xml:space="preserve">645412158	</t>
  </si>
  <si>
    <t xml:space="preserve">17227102324	</t>
  </si>
  <si>
    <t>[特柳莱德]维多利亚旅馆(The Victorian Inn)(40076114)</t>
  </si>
  <si>
    <t>经典客房2张大床&lt;不退款&gt;&lt;2人入住&gt;</t>
  </si>
  <si>
    <t>Newton/David paul</t>
  </si>
  <si>
    <t xml:space="preserve">1884718850	</t>
  </si>
  <si>
    <t xml:space="preserve">17272248891	</t>
  </si>
  <si>
    <t>[萨瑟克]citizenM 伦敦泰晤士河畔酒店(Citizenm London Bankside)(46890878)</t>
  </si>
  <si>
    <t>特大床房&lt;2人入住&gt;&lt;不退款&gt;</t>
  </si>
  <si>
    <t>Slattery/Martin</t>
  </si>
  <si>
    <t xml:space="preserve">2412245	</t>
  </si>
  <si>
    <t xml:space="preserve">LBA-FX118422	</t>
  </si>
  <si>
    <t xml:space="preserve">17312749654	</t>
  </si>
  <si>
    <t>[诺丁汉]德维尔场馆云雀酒店(De Vere Orchard Hotel)(46875643)</t>
  </si>
  <si>
    <t>双人房&lt;不退款&gt;&lt;2人入住&gt;</t>
  </si>
  <si>
    <t>Shell/Clare</t>
  </si>
  <si>
    <t xml:space="preserve">2415252	</t>
  </si>
  <si>
    <t xml:space="preserve">EXP-1891266367	</t>
  </si>
  <si>
    <t xml:space="preserve">17362248239	</t>
  </si>
  <si>
    <t>[新加坡]新加坡81酒店 - 合乐 (Staycation Approved)(Hotel 81 Heritage (Staycation Approved))(44793673)</t>
  </si>
  <si>
    <t>高级大床房&lt;1&gt;&lt;至多连住5晚 &gt;&lt;2人入住&gt;&lt;不退款&gt;</t>
  </si>
  <si>
    <t>paul/mollysaa,sri/nithya</t>
  </si>
  <si>
    <t xml:space="preserve">2419370	</t>
  </si>
  <si>
    <t xml:space="preserve">17362507512	</t>
  </si>
  <si>
    <t>[蒲种]普冲定制酒店(Bespoke Hotel Puchong)(44686480)</t>
  </si>
  <si>
    <t>豪华房&lt;2人入住&gt;&lt;不退款&gt;</t>
  </si>
  <si>
    <t>YOUNG KANG/LAU,YOUNG KANG/LAU</t>
  </si>
  <si>
    <t xml:space="preserve">2419414	</t>
  </si>
  <si>
    <t xml:space="preserve">17376625493	</t>
  </si>
  <si>
    <t>[卡斯特利翁-德拉普拉纳]因图尔集团卡斯特利翁酒店(Intur Castellon)(37222222)</t>
  </si>
  <si>
    <t>标准双人房&lt;2人入住&gt;&lt;不退款&gt;</t>
  </si>
  <si>
    <t>GARIN LAZKANOITURBURU/JOSE JAVIER</t>
  </si>
  <si>
    <t xml:space="preserve">2420224	</t>
  </si>
  <si>
    <t xml:space="preserve">75066743	</t>
  </si>
  <si>
    <t xml:space="preserve">17376642942	</t>
  </si>
  <si>
    <t>[埃奇韦尔]伦敦北华美达酒店(Ramada London North)(39034382)</t>
  </si>
  <si>
    <t>Clarke/Jeremy</t>
  </si>
  <si>
    <t xml:space="preserve">2420227	</t>
  </si>
  <si>
    <t xml:space="preserve">17382378782	</t>
  </si>
  <si>
    <t>[加登格罗夫]莫拉达宾馆(Morada Inn)(40072923)</t>
  </si>
  <si>
    <t>经济房1张大床（吸烟）&lt;不退款&gt;&lt;2人入住&gt;</t>
  </si>
  <si>
    <t>Kirschbauer/Josef</t>
  </si>
  <si>
    <t xml:space="preserve">1895484982	</t>
  </si>
  <si>
    <t xml:space="preserve">17382983764	</t>
  </si>
  <si>
    <t>[班加罗尔]利瓦 - 转运站酒店(Liwa- the Transit Hotel)(42314236)</t>
  </si>
  <si>
    <t>会所&lt;不退款&gt;&lt;2人入住&gt;</t>
  </si>
  <si>
    <t>paulraj/seshadhiri,paulraj/seshadhiri</t>
  </si>
  <si>
    <t xml:space="preserve">2420479	</t>
  </si>
  <si>
    <t xml:space="preserve">1895504534	</t>
  </si>
  <si>
    <t xml:space="preserve">17383330237	</t>
  </si>
  <si>
    <t>[罗勇]瓦里迪瓦中部罗勇酒店 (SHA Plus+)(Plaai Prime Hotel Rayong (Formerly D Varee Diva Central Rayong) (SHA Plus+))(37226210)</t>
  </si>
  <si>
    <t>豪华房&lt;不退款&gt;&lt;2人入住&gt;</t>
  </si>
  <si>
    <t>eiamphet/nipapon,eiamphet/nipapon</t>
  </si>
  <si>
    <t xml:space="preserve">2420510	</t>
  </si>
  <si>
    <t xml:space="preserve">HBD-522325-321-5289286	</t>
  </si>
  <si>
    <t xml:space="preserve">17384937323	</t>
  </si>
  <si>
    <t>[利物浦]利物浦市中心喜登概念酒店(Heeton Concept Hotel City Centre Liverpool)(37205021)</t>
  </si>
  <si>
    <t>双床房&lt;1&gt;&lt;不退款&gt;&lt;2人入住&gt;</t>
  </si>
  <si>
    <t>Clarke/Adam</t>
  </si>
  <si>
    <t xml:space="preserve">2421076	</t>
  </si>
  <si>
    <t xml:space="preserve">17385061838	</t>
  </si>
  <si>
    <t>[切什梅]切什梅丽笙温泉度假酒店(Radisson Blu Resort &amp; Spa, Cesme)(40756450)</t>
  </si>
  <si>
    <t>标准间&lt;不退款&gt;&lt;2人入住&gt;</t>
  </si>
  <si>
    <t>Kaptanoglu/Mehmet nuri,Barsbay/Esra</t>
  </si>
  <si>
    <t>，</t>
  </si>
  <si>
    <t>A220221105703481</t>
  </si>
  <si>
    <t>USD / HKD 当前参考汇率: 7.80112</t>
  </si>
  <si>
    <t>总计：5477 USD/
42726.73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</si>
  <si>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</si>
  <si>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</si>
  <si>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</si>
  <si>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</si>
  <si>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</si>
  <si>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</si>
  <si>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</si>
  <si>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</si>
  <si>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</si>
  <si>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</si>
  <si>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</si>
  <si>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</si>
  <si>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</si>
  <si>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</si>
  <si>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</si>
  <si>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</si>
  <si>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</si>
  <si>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2021-12-03</t>
  </si>
  <si>
    <t>2324737</t>
  </si>
  <si>
    <t>胜利加洛酒店</t>
  </si>
  <si>
    <t>Garcia Santiago Carmen,Vicente Gadea Guillermo</t>
  </si>
  <si>
    <t>2022-02-13</t>
  </si>
  <si>
    <t>2022-02-16</t>
  </si>
  <si>
    <t>退房日周结</t>
  </si>
  <si>
    <t>1073.60</t>
  </si>
  <si>
    <t>168.00</t>
  </si>
  <si>
    <t>0</t>
  </si>
  <si>
    <t>0.00</t>
  </si>
  <si>
    <t>携程盛景国际直连</t>
  </si>
  <si>
    <t>2021-12-03 02:14:55</t>
  </si>
  <si>
    <t>否</t>
  </si>
  <si>
    <t>汇智国际旅游发展有限公司</t>
  </si>
  <si>
    <t>直连</t>
  </si>
  <si>
    <t>2021-12-09</t>
  </si>
  <si>
    <t>2332269</t>
  </si>
  <si>
    <t>艾登毫克迈阿密海滩酒店</t>
  </si>
  <si>
    <t>Biser David</t>
  </si>
  <si>
    <t>2022-02-18</t>
  </si>
  <si>
    <t>4536.90</t>
  </si>
  <si>
    <t>710.00</t>
  </si>
  <si>
    <t>2021-12-09 02:51:26</t>
  </si>
  <si>
    <t>2022-01-11</t>
  </si>
  <si>
    <t>2382870</t>
  </si>
  <si>
    <t>千禧麦斯威尔纳什维尔酒店</t>
  </si>
  <si>
    <t>Speedy Nina</t>
  </si>
  <si>
    <t>2022-02-17</t>
  </si>
  <si>
    <t>536.81</t>
  </si>
  <si>
    <t>84.00</t>
  </si>
  <si>
    <t>2022-01-11 02:14:42</t>
  </si>
  <si>
    <t>2022-01-14</t>
  </si>
  <si>
    <t>2391578</t>
  </si>
  <si>
    <t>凤凰城 FOUND:RE 酒店</t>
  </si>
  <si>
    <t>Campbell Damian Lee,Campbell Kelly</t>
  </si>
  <si>
    <t>2022-02-15</t>
  </si>
  <si>
    <t>1032.49</t>
  </si>
  <si>
    <t>162.00</t>
  </si>
  <si>
    <t>2022-01-14 23:45:36</t>
  </si>
  <si>
    <t>2022-01-21</t>
  </si>
  <si>
    <t>2403837</t>
  </si>
  <si>
    <t>田纳西个人豪华酒店</t>
  </si>
  <si>
    <t>Lick Wesley</t>
  </si>
  <si>
    <t>1389.40</t>
  </si>
  <si>
    <t>218.00</t>
  </si>
  <si>
    <t>2022-01-21 05:12:28</t>
  </si>
  <si>
    <t>2022-01-22</t>
  </si>
  <si>
    <t>2405830</t>
  </si>
  <si>
    <t>莱克兰华美达酒店</t>
  </si>
  <si>
    <t>Ostermeyer Charles</t>
  </si>
  <si>
    <t>554.49</t>
  </si>
  <si>
    <t>87.00</t>
  </si>
  <si>
    <t>2022-01-22 08:21:35</t>
  </si>
  <si>
    <t>2022-01-24</t>
  </si>
  <si>
    <t>2408274</t>
  </si>
  <si>
    <t>维多利亚酒店</t>
  </si>
  <si>
    <t>Newton David paul</t>
  </si>
  <si>
    <t>2186.08</t>
  </si>
  <si>
    <t>343.00</t>
  </si>
  <si>
    <t>2022-01-24 18:24:06</t>
  </si>
  <si>
    <t>2022-02-02</t>
  </si>
  <si>
    <t>2411973</t>
  </si>
  <si>
    <t>普吉岛快递之旅奥克伍德酒店</t>
  </si>
  <si>
    <t>CAI LIXING</t>
  </si>
  <si>
    <t>2022-02-14</t>
  </si>
  <si>
    <t>395.15</t>
  </si>
  <si>
    <t>62.00</t>
  </si>
  <si>
    <t>2022-02-02 13:41:05</t>
  </si>
  <si>
    <t>2022-02-03</t>
  </si>
  <si>
    <t>2412245</t>
  </si>
  <si>
    <t>伦敦泰晤士河畔世民酒店</t>
  </si>
  <si>
    <t>Slattery Martin</t>
  </si>
  <si>
    <t>1249.19</t>
  </si>
  <si>
    <t>196.00</t>
  </si>
  <si>
    <t>2022-02-03 08:04:51</t>
  </si>
  <si>
    <t>2412409</t>
  </si>
  <si>
    <t>温哥华奥贝尔杰酒店</t>
  </si>
  <si>
    <t>Weatherby Kim</t>
  </si>
  <si>
    <t>885.90</t>
  </si>
  <si>
    <t>139.00</t>
  </si>
  <si>
    <t>2022-02-03 13:08:31</t>
  </si>
  <si>
    <t>2022-02-07</t>
  </si>
  <si>
    <t>2414474</t>
  </si>
  <si>
    <t>布里特格兰维尔酒店</t>
  </si>
  <si>
    <t>GARANDEL STEPHANIE,FOLLEZOU FABRICE</t>
  </si>
  <si>
    <t>356.91</t>
  </si>
  <si>
    <t>56.00</t>
  </si>
  <si>
    <t>2022-02-07 18:11:20</t>
  </si>
  <si>
    <t>2022-02-08</t>
  </si>
  <si>
    <t>2415252</t>
  </si>
  <si>
    <t>德维尔场馆云雀酒店</t>
  </si>
  <si>
    <t>Shell Clare</t>
  </si>
  <si>
    <t>771.18</t>
  </si>
  <si>
    <t>121.00</t>
  </si>
  <si>
    <t>2022-02-08 22:31:49</t>
  </si>
  <si>
    <t>2022-02-11</t>
  </si>
  <si>
    <t>2417484</t>
  </si>
  <si>
    <t>济州库里南酒店</t>
  </si>
  <si>
    <t>Song Jaehyung</t>
  </si>
  <si>
    <t>299.29</t>
  </si>
  <si>
    <t>47.00</t>
  </si>
  <si>
    <t>2022-02-11 10:08:51</t>
  </si>
  <si>
    <t>2418526</t>
  </si>
  <si>
    <t>曼彻斯特波特兰宜必思尚品酒店</t>
  </si>
  <si>
    <t>Ngamba Kennet</t>
  </si>
  <si>
    <t>471.22</t>
  </si>
  <si>
    <t>74.00</t>
  </si>
  <si>
    <t>2022-02-13 03:45:01</t>
  </si>
  <si>
    <t>2418553</t>
  </si>
  <si>
    <t>蔚蓝女王酒店</t>
  </si>
  <si>
    <t>Labben Ayoub</t>
  </si>
  <si>
    <t>458.49</t>
  </si>
  <si>
    <t>72.00</t>
  </si>
  <si>
    <t>2022-02-13 07:12:39</t>
  </si>
  <si>
    <t>2418655</t>
  </si>
  <si>
    <t>洛斯加托斯小屋酒店</t>
  </si>
  <si>
    <t>De los santos Eli</t>
  </si>
  <si>
    <t>719.57</t>
  </si>
  <si>
    <t>113.00</t>
  </si>
  <si>
    <t>2022-02-13 13:37:21</t>
  </si>
  <si>
    <t>2418746</t>
  </si>
  <si>
    <t>光化门新罗舒泰酒店</t>
  </si>
  <si>
    <t>Chu kang mln</t>
  </si>
  <si>
    <t>388.44</t>
  </si>
  <si>
    <t>61.00</t>
  </si>
  <si>
    <t>2022-02-13 16:35:04</t>
  </si>
  <si>
    <t>2418956</t>
  </si>
  <si>
    <t>查尔斯顿舒适酒店</t>
  </si>
  <si>
    <t>davis scott</t>
  </si>
  <si>
    <t>1948.58</t>
  </si>
  <si>
    <t>306.00</t>
  </si>
  <si>
    <t>2022-02-14 05:38:05</t>
  </si>
  <si>
    <t>2419210</t>
  </si>
  <si>
    <t>斯比特尔马克贝斯特韦斯特酒店</t>
  </si>
  <si>
    <t>Wolters Tjard</t>
  </si>
  <si>
    <t>292.92</t>
  </si>
  <si>
    <t>46.00</t>
  </si>
  <si>
    <t>2022-02-14 17:06:36</t>
  </si>
  <si>
    <t>2419249</t>
  </si>
  <si>
    <t xml:space="preserve">恩斯赫德城际酒店 </t>
  </si>
  <si>
    <t>Krasniq Leonard</t>
  </si>
  <si>
    <t>579.48</t>
  </si>
  <si>
    <t>91.00</t>
  </si>
  <si>
    <t>2022-02-14 19:38:42</t>
  </si>
  <si>
    <t>2419266</t>
  </si>
  <si>
    <t>霍林斯霍尔酒店及乡村俱乐部</t>
  </si>
  <si>
    <t>Lawson David</t>
  </si>
  <si>
    <t>445.75</t>
  </si>
  <si>
    <t>70.00</t>
  </si>
  <si>
    <t>2022-02-14 20:16:34</t>
  </si>
  <si>
    <t>2419370</t>
  </si>
  <si>
    <t>新加坡81酒店-合乐</t>
  </si>
  <si>
    <t>paul mollysaa,sri nithya</t>
  </si>
  <si>
    <t>860.17</t>
  </si>
  <si>
    <t>135.00</t>
  </si>
  <si>
    <t>2022-02-15 02:36:17</t>
  </si>
  <si>
    <t>2419383</t>
  </si>
  <si>
    <t>帕洛阿尔托皇冠假日酒店</t>
  </si>
  <si>
    <t>Wolf Carly L</t>
  </si>
  <si>
    <t>866.54</t>
  </si>
  <si>
    <t>136.00</t>
  </si>
  <si>
    <t>2022-02-15 05:07:34</t>
  </si>
  <si>
    <t>2419414</t>
  </si>
  <si>
    <t>普冲定制酒店</t>
  </si>
  <si>
    <t>YOUNG KANG LAU,YOUNG KANG LAU</t>
  </si>
  <si>
    <t>764.59</t>
  </si>
  <si>
    <t>120.00</t>
  </si>
  <si>
    <t>2022-02-15 08:58:24</t>
  </si>
  <si>
    <t>2419449</t>
  </si>
  <si>
    <t>天空树酒店</t>
  </si>
  <si>
    <t>Akmar Kamaruddin Nor,Akmar Kamaruddin Nor</t>
  </si>
  <si>
    <t>178.40</t>
  </si>
  <si>
    <t>28.00</t>
  </si>
  <si>
    <t>2022-02-15 10:57:12</t>
  </si>
  <si>
    <t>2419594</t>
  </si>
  <si>
    <t>首尔瑞草新艺术城酒店</t>
  </si>
  <si>
    <t>ahn yuahn</t>
  </si>
  <si>
    <t>522.47</t>
  </si>
  <si>
    <t>82.00</t>
  </si>
  <si>
    <t>2022-02-15 18:09:29</t>
  </si>
  <si>
    <t>2419660</t>
  </si>
  <si>
    <t>巴斯市艾派克斯酒店</t>
  </si>
  <si>
    <t>Fu Yue</t>
  </si>
  <si>
    <t>2089.88</t>
  </si>
  <si>
    <t>328.00</t>
  </si>
  <si>
    <t>2022-02-15 22:17:49</t>
  </si>
  <si>
    <t>2419694</t>
  </si>
  <si>
    <t>索格拉斯舒适酒店</t>
  </si>
  <si>
    <t>JOHNSON Trevor</t>
  </si>
  <si>
    <t>796.45</t>
  </si>
  <si>
    <t>125.00</t>
  </si>
  <si>
    <t>2022-02-16 01:14:57</t>
  </si>
  <si>
    <t>2419733</t>
  </si>
  <si>
    <t>曼彻斯特机场智选假日酒店</t>
  </si>
  <si>
    <t>Westwood Michelle,Westwood Stevan</t>
  </si>
  <si>
    <t>737.05</t>
  </si>
  <si>
    <t>116.00</t>
  </si>
  <si>
    <t>2022-02-16 04:40:04</t>
  </si>
  <si>
    <t>2419739</t>
  </si>
  <si>
    <t>欧洲之星马德里酒店</t>
  </si>
  <si>
    <t>Lopez Diez David</t>
  </si>
  <si>
    <t>463.83</t>
  </si>
  <si>
    <t>73.00</t>
  </si>
  <si>
    <t>2022-02-16 05:12:57</t>
  </si>
  <si>
    <t>2420019</t>
  </si>
  <si>
    <t xml:space="preserve">春天公园阿提拉姆酒店 </t>
  </si>
  <si>
    <t>Mariano Manuela</t>
  </si>
  <si>
    <t>629.04</t>
  </si>
  <si>
    <t>99.00</t>
  </si>
  <si>
    <t>2022-02-16 17:41:55</t>
  </si>
  <si>
    <t>2420079</t>
  </si>
  <si>
    <t>Elfimova Kseniya</t>
  </si>
  <si>
    <t>2022-02-16 19:27:41</t>
  </si>
  <si>
    <t>2420155</t>
  </si>
  <si>
    <t>奥兹古尔贝温泉酒店(仅限成人)</t>
  </si>
  <si>
    <t>Kowalczyk Lucyna,Kowalczyk Lucyna</t>
  </si>
  <si>
    <t>196.97</t>
  </si>
  <si>
    <t>31.00</t>
  </si>
  <si>
    <t>2022-02-16 21:39:08</t>
  </si>
  <si>
    <t>2420224</t>
  </si>
  <si>
    <t>因图尔集团卡斯特利翁酒店</t>
  </si>
  <si>
    <t>GARIN LAZKANOITURBURU JOSE JAVIER</t>
  </si>
  <si>
    <t>514.50</t>
  </si>
  <si>
    <t>81.00</t>
  </si>
  <si>
    <t>2022-02-17 01:33:58</t>
  </si>
  <si>
    <t>2420227</t>
  </si>
  <si>
    <t>伦敦北华美达酒店</t>
  </si>
  <si>
    <t>Clarke Jeremy</t>
  </si>
  <si>
    <t>406.52</t>
  </si>
  <si>
    <t>64.00</t>
  </si>
  <si>
    <t>2022-02-17 01:22:42</t>
  </si>
  <si>
    <t>2420437</t>
  </si>
  <si>
    <t>莫拉达旅馆</t>
  </si>
  <si>
    <t>Kirschbauer Josef</t>
  </si>
  <si>
    <t>457.34</t>
  </si>
  <si>
    <t>2022-02-17 13:46:03</t>
  </si>
  <si>
    <t>2420479</t>
  </si>
  <si>
    <t>利瓦酒店</t>
  </si>
  <si>
    <t>paulraj seshadhiri,paulraj seshadhiri</t>
  </si>
  <si>
    <t>215.96</t>
  </si>
  <si>
    <t>34.00</t>
  </si>
  <si>
    <t>2022-02-17 15:21:20</t>
  </si>
  <si>
    <t>2420510</t>
  </si>
  <si>
    <t>瓦里迪瓦中部罗勇酒店</t>
  </si>
  <si>
    <t>eiamphet nipapon,eiamphet nipapon</t>
  </si>
  <si>
    <t>196.91</t>
  </si>
  <si>
    <t>2022-02-17 16:21:54</t>
  </si>
  <si>
    <t>2421076</t>
  </si>
  <si>
    <t>利物浦市中心喜登概念酒店</t>
  </si>
  <si>
    <t>Clarke Adam</t>
  </si>
  <si>
    <t>393.82</t>
  </si>
  <si>
    <t>2022-02-17 20:26:24</t>
  </si>
  <si>
    <t>2421141</t>
  </si>
  <si>
    <t>切什梅丽笙温泉度假酒店</t>
  </si>
  <si>
    <t>Kaptanoglu Mehmet nuri,Barsbay Esra</t>
  </si>
  <si>
    <t>355.71</t>
  </si>
  <si>
    <t>2022-02-17 20:51:26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</si>
</sst>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4" fillId="15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topLeftCell="A23" workbookViewId="0">
      <selection activeCell="A2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44605</v>
      </c>
      <c r="G2" s="6">
        <v>44608</v>
      </c>
      <c r="H2" s="4">
        <v>1</v>
      </c>
      <c r="I2" s="4">
        <v>3</v>
      </c>
      <c r="J2" s="4">
        <v>3</v>
      </c>
      <c r="K2" s="4" t="s">
        <v>30</v>
      </c>
      <c r="L2" s="4">
        <v>168</v>
      </c>
      <c r="M2" s="4">
        <v>168</v>
      </c>
      <c r="N2" s="4" t="s">
        <v>31</v>
      </c>
      <c r="O2" s="4" t="s">
        <v>32</v>
      </c>
      <c r="P2" s="4" t="s">
        <v>33</v>
      </c>
      <c r="Q2" s="4">
        <v>0</v>
      </c>
      <c r="R2" s="7">
        <v>44533</v>
      </c>
      <c r="S2" s="6">
        <v>44611</v>
      </c>
      <c r="T2" s="4" t="s">
        <v>34</v>
      </c>
      <c r="U2" s="4">
        <v>168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44607</v>
      </c>
      <c r="G3" s="6">
        <v>44608</v>
      </c>
      <c r="H3" s="4">
        <v>1</v>
      </c>
      <c r="I3" s="4">
        <v>1</v>
      </c>
      <c r="J3" s="4">
        <v>1</v>
      </c>
      <c r="K3" s="4" t="s">
        <v>30</v>
      </c>
      <c r="L3" s="4">
        <v>162</v>
      </c>
      <c r="M3" s="4">
        <v>162</v>
      </c>
      <c r="N3" s="4" t="s">
        <v>40</v>
      </c>
      <c r="O3" s="4" t="s">
        <v>32</v>
      </c>
      <c r="P3" s="4" t="s">
        <v>33</v>
      </c>
      <c r="Q3" s="4">
        <v>0</v>
      </c>
      <c r="R3" s="7">
        <v>44575</v>
      </c>
      <c r="S3" s="6">
        <v>44611</v>
      </c>
      <c r="T3" s="4" t="s">
        <v>34</v>
      </c>
      <c r="U3" s="4">
        <v>162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44607</v>
      </c>
      <c r="G4" s="6">
        <v>44608</v>
      </c>
      <c r="H4" s="4">
        <v>1</v>
      </c>
      <c r="I4" s="4">
        <v>1</v>
      </c>
      <c r="J4" s="4">
        <v>1</v>
      </c>
      <c r="K4" s="4" t="s">
        <v>30</v>
      </c>
      <c r="L4" s="4">
        <v>87</v>
      </c>
      <c r="M4" s="4">
        <v>87</v>
      </c>
      <c r="N4" s="4" t="s">
        <v>45</v>
      </c>
      <c r="O4" s="4" t="s">
        <v>32</v>
      </c>
      <c r="P4" s="4" t="s">
        <v>33</v>
      </c>
      <c r="Q4" s="4">
        <v>0</v>
      </c>
      <c r="R4" s="7">
        <v>44583</v>
      </c>
      <c r="S4" s="6">
        <v>44611</v>
      </c>
      <c r="T4" s="4" t="s">
        <v>34</v>
      </c>
      <c r="U4" s="4">
        <v>87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44606</v>
      </c>
      <c r="G5" s="6">
        <v>44608</v>
      </c>
      <c r="H5" s="4">
        <v>1</v>
      </c>
      <c r="I5" s="4">
        <v>2</v>
      </c>
      <c r="J5" s="4">
        <v>2</v>
      </c>
      <c r="K5" s="4" t="s">
        <v>30</v>
      </c>
      <c r="L5" s="4">
        <v>62</v>
      </c>
      <c r="M5" s="4">
        <v>62</v>
      </c>
      <c r="N5" s="4" t="s">
        <v>51</v>
      </c>
      <c r="O5" s="4" t="s">
        <v>32</v>
      </c>
      <c r="P5" s="4" t="s">
        <v>33</v>
      </c>
      <c r="Q5" s="4">
        <v>0</v>
      </c>
      <c r="R5" s="7">
        <v>44594</v>
      </c>
      <c r="S5" s="6">
        <v>44611</v>
      </c>
      <c r="T5" s="4" t="s">
        <v>34</v>
      </c>
      <c r="U5" s="4">
        <v>62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44607</v>
      </c>
      <c r="G6" s="6">
        <v>44608</v>
      </c>
      <c r="H6" s="4">
        <v>1</v>
      </c>
      <c r="I6" s="4">
        <v>1</v>
      </c>
      <c r="J6" s="4">
        <v>1</v>
      </c>
      <c r="K6" s="4" t="s">
        <v>30</v>
      </c>
      <c r="L6" s="4">
        <v>139</v>
      </c>
      <c r="M6" s="4">
        <v>139</v>
      </c>
      <c r="N6" s="4" t="s">
        <v>56</v>
      </c>
      <c r="O6" s="4" t="s">
        <v>32</v>
      </c>
      <c r="P6" s="4" t="s">
        <v>33</v>
      </c>
      <c r="Q6" s="4">
        <v>0</v>
      </c>
      <c r="R6" s="7">
        <v>44595</v>
      </c>
      <c r="S6" s="6">
        <v>44611</v>
      </c>
      <c r="T6" s="4" t="s">
        <v>34</v>
      </c>
      <c r="U6" s="4">
        <v>139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44607</v>
      </c>
      <c r="G7" s="6">
        <v>44608</v>
      </c>
      <c r="H7" s="4">
        <v>1</v>
      </c>
      <c r="I7" s="4">
        <v>1</v>
      </c>
      <c r="J7" s="4">
        <v>1</v>
      </c>
      <c r="K7" s="4" t="s">
        <v>30</v>
      </c>
      <c r="L7" s="4">
        <v>74</v>
      </c>
      <c r="M7" s="4">
        <v>74</v>
      </c>
      <c r="N7" s="4" t="s">
        <v>61</v>
      </c>
      <c r="O7" s="4" t="s">
        <v>32</v>
      </c>
      <c r="P7" s="4" t="s">
        <v>33</v>
      </c>
      <c r="Q7" s="4">
        <v>0</v>
      </c>
      <c r="R7" s="7">
        <v>44605</v>
      </c>
      <c r="S7" s="6">
        <v>44611</v>
      </c>
      <c r="T7" s="4" t="s">
        <v>34</v>
      </c>
      <c r="U7" s="4">
        <v>74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44607</v>
      </c>
      <c r="G8" s="6">
        <v>44608</v>
      </c>
      <c r="H8" s="4">
        <v>1</v>
      </c>
      <c r="I8" s="4">
        <v>1</v>
      </c>
      <c r="J8" s="4">
        <v>1</v>
      </c>
      <c r="K8" s="4" t="s">
        <v>30</v>
      </c>
      <c r="L8" s="4">
        <v>72</v>
      </c>
      <c r="M8" s="4">
        <v>72</v>
      </c>
      <c r="N8" s="4" t="s">
        <v>66</v>
      </c>
      <c r="O8" s="4" t="s">
        <v>32</v>
      </c>
      <c r="P8" s="4" t="s">
        <v>33</v>
      </c>
      <c r="Q8" s="4">
        <v>0</v>
      </c>
      <c r="R8" s="7">
        <v>44605</v>
      </c>
      <c r="S8" s="6">
        <v>44611</v>
      </c>
      <c r="T8" s="4" t="s">
        <v>34</v>
      </c>
      <c r="U8" s="4">
        <v>72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44607</v>
      </c>
      <c r="G9" s="6">
        <v>44608</v>
      </c>
      <c r="H9" s="4">
        <v>1</v>
      </c>
      <c r="I9" s="4">
        <v>1</v>
      </c>
      <c r="J9" s="4">
        <v>1</v>
      </c>
      <c r="K9" s="4" t="s">
        <v>30</v>
      </c>
      <c r="L9" s="4">
        <v>113</v>
      </c>
      <c r="M9" s="4">
        <v>113</v>
      </c>
      <c r="N9" s="4" t="s">
        <v>72</v>
      </c>
      <c r="O9" s="4" t="s">
        <v>32</v>
      </c>
      <c r="P9" s="4" t="s">
        <v>33</v>
      </c>
      <c r="Q9" s="4">
        <v>0</v>
      </c>
      <c r="R9" s="7">
        <v>44605</v>
      </c>
      <c r="S9" s="6">
        <v>44611</v>
      </c>
      <c r="T9" s="4" t="s">
        <v>34</v>
      </c>
      <c r="U9" s="4">
        <v>113</v>
      </c>
      <c r="V9" s="4">
        <v>0</v>
      </c>
      <c r="W9" s="4">
        <v>0</v>
      </c>
      <c r="X9" s="4" t="s">
        <v>36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44607</v>
      </c>
      <c r="G10" s="6">
        <v>44608</v>
      </c>
      <c r="H10" s="4">
        <v>1</v>
      </c>
      <c r="I10" s="4">
        <v>1</v>
      </c>
      <c r="J10" s="4">
        <v>1</v>
      </c>
      <c r="K10" s="4" t="s">
        <v>30</v>
      </c>
      <c r="L10" s="4">
        <v>91</v>
      </c>
      <c r="M10" s="4">
        <v>91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44606</v>
      </c>
      <c r="S10" s="6">
        <v>44611</v>
      </c>
      <c r="T10" s="4" t="s">
        <v>34</v>
      </c>
      <c r="U10" s="4">
        <v>91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44608</v>
      </c>
      <c r="G11" s="6">
        <v>44609</v>
      </c>
      <c r="H11" s="4">
        <v>1</v>
      </c>
      <c r="I11" s="4">
        <v>1</v>
      </c>
      <c r="J11" s="4">
        <v>1</v>
      </c>
      <c r="K11" s="4" t="s">
        <v>30</v>
      </c>
      <c r="L11" s="4">
        <v>75</v>
      </c>
      <c r="M11" s="4">
        <v>75</v>
      </c>
      <c r="N11" s="4" t="s">
        <v>83</v>
      </c>
      <c r="O11" s="4" t="s">
        <v>84</v>
      </c>
      <c r="P11" s="4" t="s">
        <v>33</v>
      </c>
      <c r="Q11" s="4">
        <v>0</v>
      </c>
      <c r="R11" s="7">
        <v>44586</v>
      </c>
      <c r="S11" s="6">
        <v>44612</v>
      </c>
      <c r="T11" s="4" t="s">
        <v>34</v>
      </c>
      <c r="U11" s="4">
        <v>75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80</v>
      </c>
      <c r="B12" s="4" t="s">
        <v>26</v>
      </c>
      <c r="C12" s="4" t="s">
        <v>87</v>
      </c>
      <c r="D12" s="4" t="s">
        <v>81</v>
      </c>
      <c r="E12" s="4" t="s">
        <v>82</v>
      </c>
      <c r="F12" s="6">
        <v>44608</v>
      </c>
      <c r="G12" s="6">
        <v>44609</v>
      </c>
      <c r="H12" s="4">
        <v>1</v>
      </c>
      <c r="I12" s="4">
        <v>1</v>
      </c>
      <c r="J12" s="4">
        <v>1</v>
      </c>
      <c r="K12" s="4" t="s">
        <v>30</v>
      </c>
      <c r="L12" s="4">
        <v>-75</v>
      </c>
      <c r="M12" s="4">
        <v>-75</v>
      </c>
      <c r="N12" s="4" t="s">
        <v>83</v>
      </c>
      <c r="O12" s="4" t="s">
        <v>84</v>
      </c>
      <c r="P12" s="4" t="s">
        <v>33</v>
      </c>
      <c r="Q12" s="4">
        <v>0</v>
      </c>
      <c r="R12" s="7">
        <v>44586</v>
      </c>
      <c r="S12" s="6">
        <v>44612</v>
      </c>
      <c r="T12" s="4" t="s">
        <v>34</v>
      </c>
      <c r="U12" s="4">
        <v>-75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44608</v>
      </c>
      <c r="G13" s="6">
        <v>44609</v>
      </c>
      <c r="H13" s="4">
        <v>1</v>
      </c>
      <c r="I13" s="4">
        <v>1</v>
      </c>
      <c r="J13" s="4">
        <v>1</v>
      </c>
      <c r="K13" s="4" t="s">
        <v>30</v>
      </c>
      <c r="L13" s="4">
        <v>56</v>
      </c>
      <c r="M13" s="4">
        <v>56</v>
      </c>
      <c r="N13" s="4" t="s">
        <v>91</v>
      </c>
      <c r="O13" s="4" t="s">
        <v>84</v>
      </c>
      <c r="P13" s="4" t="s">
        <v>33</v>
      </c>
      <c r="Q13" s="4">
        <v>0</v>
      </c>
      <c r="R13" s="7">
        <v>44599</v>
      </c>
      <c r="S13" s="6">
        <v>44612</v>
      </c>
      <c r="T13" s="4" t="s">
        <v>34</v>
      </c>
      <c r="U13" s="4">
        <v>56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44608</v>
      </c>
      <c r="G14" s="6">
        <v>44609</v>
      </c>
      <c r="H14" s="4">
        <v>1</v>
      </c>
      <c r="I14" s="4">
        <v>1</v>
      </c>
      <c r="J14" s="4">
        <v>1</v>
      </c>
      <c r="K14" s="4" t="s">
        <v>30</v>
      </c>
      <c r="L14" s="4">
        <v>47</v>
      </c>
      <c r="M14" s="4">
        <v>47</v>
      </c>
      <c r="N14" s="4" t="s">
        <v>97</v>
      </c>
      <c r="O14" s="4" t="s">
        <v>84</v>
      </c>
      <c r="P14" s="4" t="s">
        <v>33</v>
      </c>
      <c r="Q14" s="4">
        <v>0</v>
      </c>
      <c r="R14" s="7">
        <v>44603</v>
      </c>
      <c r="S14" s="6">
        <v>44612</v>
      </c>
      <c r="T14" s="4" t="s">
        <v>34</v>
      </c>
      <c r="U14" s="4">
        <v>47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44608</v>
      </c>
      <c r="G15" s="6">
        <v>44609</v>
      </c>
      <c r="H15" s="4">
        <v>1</v>
      </c>
      <c r="I15" s="4">
        <v>1</v>
      </c>
      <c r="J15" s="4">
        <v>1</v>
      </c>
      <c r="K15" s="4" t="s">
        <v>30</v>
      </c>
      <c r="L15" s="4">
        <v>61</v>
      </c>
      <c r="M15" s="4">
        <v>61</v>
      </c>
      <c r="N15" s="4" t="s">
        <v>103</v>
      </c>
      <c r="O15" s="4" t="s">
        <v>84</v>
      </c>
      <c r="P15" s="4" t="s">
        <v>33</v>
      </c>
      <c r="Q15" s="4">
        <v>0</v>
      </c>
      <c r="R15" s="7">
        <v>44605</v>
      </c>
      <c r="S15" s="6">
        <v>44612</v>
      </c>
      <c r="T15" s="4" t="s">
        <v>34</v>
      </c>
      <c r="U15" s="4">
        <v>61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44606</v>
      </c>
      <c r="G16" s="6">
        <v>44609</v>
      </c>
      <c r="H16" s="4">
        <v>1</v>
      </c>
      <c r="I16" s="4">
        <v>3</v>
      </c>
      <c r="J16" s="4">
        <v>3</v>
      </c>
      <c r="K16" s="4" t="s">
        <v>30</v>
      </c>
      <c r="L16" s="4">
        <v>306</v>
      </c>
      <c r="M16" s="4">
        <v>306</v>
      </c>
      <c r="N16" s="4" t="s">
        <v>107</v>
      </c>
      <c r="O16" s="4" t="s">
        <v>84</v>
      </c>
      <c r="P16" s="4" t="s">
        <v>33</v>
      </c>
      <c r="Q16" s="4">
        <v>0</v>
      </c>
      <c r="R16" s="7">
        <v>44606</v>
      </c>
      <c r="S16" s="6">
        <v>44612</v>
      </c>
      <c r="T16" s="4" t="s">
        <v>34</v>
      </c>
      <c r="U16" s="4">
        <v>306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96</v>
      </c>
      <c r="F17" s="6">
        <v>44608</v>
      </c>
      <c r="G17" s="6">
        <v>44609</v>
      </c>
      <c r="H17" s="4">
        <v>1</v>
      </c>
      <c r="I17" s="4">
        <v>1</v>
      </c>
      <c r="J17" s="4">
        <v>1</v>
      </c>
      <c r="K17" s="4" t="s">
        <v>30</v>
      </c>
      <c r="L17" s="4">
        <v>46</v>
      </c>
      <c r="M17" s="4">
        <v>46</v>
      </c>
      <c r="N17" s="4" t="s">
        <v>112</v>
      </c>
      <c r="O17" s="4" t="s">
        <v>84</v>
      </c>
      <c r="P17" s="4" t="s">
        <v>33</v>
      </c>
      <c r="Q17" s="4">
        <v>0</v>
      </c>
      <c r="R17" s="7">
        <v>44606</v>
      </c>
      <c r="S17" s="6">
        <v>44612</v>
      </c>
      <c r="T17" s="4" t="s">
        <v>34</v>
      </c>
      <c r="U17" s="4">
        <v>46</v>
      </c>
      <c r="V17" s="4">
        <v>0</v>
      </c>
      <c r="W17" s="4">
        <v>0</v>
      </c>
      <c r="X17" s="4" t="s">
        <v>113</v>
      </c>
      <c r="Y17" s="4" t="s">
        <v>36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44608</v>
      </c>
      <c r="G18" s="6">
        <v>44609</v>
      </c>
      <c r="H18" s="4">
        <v>1</v>
      </c>
      <c r="I18" s="4">
        <v>1</v>
      </c>
      <c r="J18" s="4">
        <v>1</v>
      </c>
      <c r="K18" s="4" t="s">
        <v>30</v>
      </c>
      <c r="L18" s="4">
        <v>70</v>
      </c>
      <c r="M18" s="4">
        <v>70</v>
      </c>
      <c r="N18" s="4" t="s">
        <v>117</v>
      </c>
      <c r="O18" s="4" t="s">
        <v>84</v>
      </c>
      <c r="P18" s="4" t="s">
        <v>33</v>
      </c>
      <c r="Q18" s="4">
        <v>0</v>
      </c>
      <c r="R18" s="7">
        <v>44606</v>
      </c>
      <c r="S18" s="6">
        <v>44612</v>
      </c>
      <c r="T18" s="4" t="s">
        <v>34</v>
      </c>
      <c r="U18" s="4">
        <v>70</v>
      </c>
      <c r="V18" s="4">
        <v>0</v>
      </c>
      <c r="W18" s="4">
        <v>0</v>
      </c>
      <c r="X18" s="4" t="s">
        <v>118</v>
      </c>
      <c r="Y18" s="4" t="s">
        <v>73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44608</v>
      </c>
      <c r="G19" s="6">
        <v>44609</v>
      </c>
      <c r="H19" s="4">
        <v>1</v>
      </c>
      <c r="I19" s="4">
        <v>1</v>
      </c>
      <c r="J19" s="4">
        <v>1</v>
      </c>
      <c r="K19" s="4" t="s">
        <v>30</v>
      </c>
      <c r="L19" s="4">
        <v>136</v>
      </c>
      <c r="M19" s="4">
        <v>136</v>
      </c>
      <c r="N19" s="4" t="s">
        <v>122</v>
      </c>
      <c r="O19" s="4" t="s">
        <v>84</v>
      </c>
      <c r="P19" s="4" t="s">
        <v>33</v>
      </c>
      <c r="Q19" s="4">
        <v>0</v>
      </c>
      <c r="R19" s="7">
        <v>44607</v>
      </c>
      <c r="S19" s="6">
        <v>44612</v>
      </c>
      <c r="T19" s="4" t="s">
        <v>34</v>
      </c>
      <c r="U19" s="4">
        <v>136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44608</v>
      </c>
      <c r="G20" s="6">
        <v>44609</v>
      </c>
      <c r="H20" s="4">
        <v>1</v>
      </c>
      <c r="I20" s="4">
        <v>1</v>
      </c>
      <c r="J20" s="4">
        <v>1</v>
      </c>
      <c r="K20" s="4" t="s">
        <v>30</v>
      </c>
      <c r="L20" s="4">
        <v>28</v>
      </c>
      <c r="M20" s="4">
        <v>28</v>
      </c>
      <c r="N20" s="4" t="s">
        <v>128</v>
      </c>
      <c r="O20" s="4" t="s">
        <v>84</v>
      </c>
      <c r="P20" s="4" t="s">
        <v>33</v>
      </c>
      <c r="Q20" s="4">
        <v>0</v>
      </c>
      <c r="R20" s="7">
        <v>44607</v>
      </c>
      <c r="S20" s="6">
        <v>44612</v>
      </c>
      <c r="T20" s="4" t="s">
        <v>34</v>
      </c>
      <c r="U20" s="4">
        <v>28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44608</v>
      </c>
      <c r="G21" s="6">
        <v>44609</v>
      </c>
      <c r="H21" s="4">
        <v>1</v>
      </c>
      <c r="I21" s="4">
        <v>1</v>
      </c>
      <c r="J21" s="4">
        <v>1</v>
      </c>
      <c r="K21" s="4" t="s">
        <v>30</v>
      </c>
      <c r="L21" s="4">
        <v>82</v>
      </c>
      <c r="M21" s="4">
        <v>82</v>
      </c>
      <c r="N21" s="4" t="s">
        <v>132</v>
      </c>
      <c r="O21" s="4" t="s">
        <v>84</v>
      </c>
      <c r="P21" s="4" t="s">
        <v>33</v>
      </c>
      <c r="Q21" s="4">
        <v>0</v>
      </c>
      <c r="R21" s="7">
        <v>44607</v>
      </c>
      <c r="S21" s="6">
        <v>44612</v>
      </c>
      <c r="T21" s="4" t="s">
        <v>34</v>
      </c>
      <c r="U21" s="4">
        <v>82</v>
      </c>
      <c r="V21" s="4">
        <v>0</v>
      </c>
      <c r="W21" s="4">
        <v>0</v>
      </c>
      <c r="X21" s="4" t="s">
        <v>36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44608</v>
      </c>
      <c r="G22" s="6">
        <v>44609</v>
      </c>
      <c r="H22" s="4">
        <v>1</v>
      </c>
      <c r="I22" s="4">
        <v>1</v>
      </c>
      <c r="J22" s="4">
        <v>1</v>
      </c>
      <c r="K22" s="4" t="s">
        <v>30</v>
      </c>
      <c r="L22" s="4">
        <v>328</v>
      </c>
      <c r="M22" s="4">
        <v>328</v>
      </c>
      <c r="N22" s="4" t="s">
        <v>137</v>
      </c>
      <c r="O22" s="4" t="s">
        <v>84</v>
      </c>
      <c r="P22" s="4" t="s">
        <v>33</v>
      </c>
      <c r="Q22" s="4">
        <v>0</v>
      </c>
      <c r="R22" s="7">
        <v>44607</v>
      </c>
      <c r="S22" s="6">
        <v>44612</v>
      </c>
      <c r="T22" s="4" t="s">
        <v>34</v>
      </c>
      <c r="U22" s="4">
        <v>328</v>
      </c>
      <c r="V22" s="4">
        <v>0</v>
      </c>
      <c r="W22" s="4">
        <v>0</v>
      </c>
      <c r="X22" s="4" t="s">
        <v>36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44608</v>
      </c>
      <c r="G23" s="6">
        <v>44609</v>
      </c>
      <c r="H23" s="4">
        <v>1</v>
      </c>
      <c r="I23" s="4">
        <v>1</v>
      </c>
      <c r="J23" s="4">
        <v>1</v>
      </c>
      <c r="K23" s="4" t="s">
        <v>30</v>
      </c>
      <c r="L23" s="4">
        <v>125</v>
      </c>
      <c r="M23" s="4">
        <v>125</v>
      </c>
      <c r="N23" s="4" t="s">
        <v>142</v>
      </c>
      <c r="O23" s="4" t="s">
        <v>84</v>
      </c>
      <c r="P23" s="4" t="s">
        <v>33</v>
      </c>
      <c r="Q23" s="4">
        <v>0</v>
      </c>
      <c r="R23" s="7">
        <v>44608</v>
      </c>
      <c r="S23" s="6">
        <v>44612</v>
      </c>
      <c r="T23" s="4" t="s">
        <v>34</v>
      </c>
      <c r="U23" s="4">
        <v>125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44608</v>
      </c>
      <c r="G24" s="6">
        <v>44609</v>
      </c>
      <c r="H24" s="4">
        <v>1</v>
      </c>
      <c r="I24" s="4">
        <v>1</v>
      </c>
      <c r="J24" s="4">
        <v>1</v>
      </c>
      <c r="K24" s="4" t="s">
        <v>30</v>
      </c>
      <c r="L24" s="4">
        <v>116</v>
      </c>
      <c r="M24" s="4">
        <v>116</v>
      </c>
      <c r="N24" s="4" t="s">
        <v>148</v>
      </c>
      <c r="O24" s="4" t="s">
        <v>84</v>
      </c>
      <c r="P24" s="4" t="s">
        <v>33</v>
      </c>
      <c r="Q24" s="4">
        <v>0</v>
      </c>
      <c r="R24" s="7">
        <v>44608</v>
      </c>
      <c r="S24" s="6">
        <v>44612</v>
      </c>
      <c r="T24" s="4" t="s">
        <v>34</v>
      </c>
      <c r="U24" s="4">
        <v>116</v>
      </c>
      <c r="V24" s="4">
        <v>0</v>
      </c>
      <c r="W24" s="4">
        <v>0</v>
      </c>
      <c r="X24" s="4" t="s">
        <v>149</v>
      </c>
      <c r="Y24" s="4" t="s">
        <v>36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44608</v>
      </c>
      <c r="G25" s="6">
        <v>44609</v>
      </c>
      <c r="H25" s="4">
        <v>1</v>
      </c>
      <c r="I25" s="4">
        <v>1</v>
      </c>
      <c r="J25" s="4">
        <v>1</v>
      </c>
      <c r="K25" s="4" t="s">
        <v>30</v>
      </c>
      <c r="L25" s="4">
        <v>73</v>
      </c>
      <c r="M25" s="4">
        <v>73</v>
      </c>
      <c r="N25" s="4" t="s">
        <v>153</v>
      </c>
      <c r="O25" s="4" t="s">
        <v>84</v>
      </c>
      <c r="P25" s="4" t="s">
        <v>33</v>
      </c>
      <c r="Q25" s="4">
        <v>0</v>
      </c>
      <c r="R25" s="7">
        <v>44608</v>
      </c>
      <c r="S25" s="6">
        <v>44612</v>
      </c>
      <c r="T25" s="4" t="s">
        <v>34</v>
      </c>
      <c r="U25" s="4">
        <v>73</v>
      </c>
      <c r="V25" s="4">
        <v>0</v>
      </c>
      <c r="W25" s="4">
        <v>0</v>
      </c>
      <c r="X25" s="4" t="s">
        <v>154</v>
      </c>
      <c r="Y25" s="4" t="s">
        <v>36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44608</v>
      </c>
      <c r="G26" s="6">
        <v>44609</v>
      </c>
      <c r="H26" s="4">
        <v>1</v>
      </c>
      <c r="I26" s="4">
        <v>1</v>
      </c>
      <c r="J26" s="4">
        <v>1</v>
      </c>
      <c r="K26" s="4" t="s">
        <v>30</v>
      </c>
      <c r="L26" s="4">
        <v>48</v>
      </c>
      <c r="M26" s="4">
        <v>48</v>
      </c>
      <c r="N26" s="4" t="s">
        <v>158</v>
      </c>
      <c r="O26" s="4" t="s">
        <v>84</v>
      </c>
      <c r="P26" s="4" t="s">
        <v>33</v>
      </c>
      <c r="Q26" s="4">
        <v>0</v>
      </c>
      <c r="R26" s="7">
        <v>44608</v>
      </c>
      <c r="S26" s="6">
        <v>44612</v>
      </c>
      <c r="T26" s="4" t="s">
        <v>34</v>
      </c>
      <c r="U26" s="4">
        <v>48</v>
      </c>
      <c r="V26" s="4">
        <v>0</v>
      </c>
      <c r="W26" s="4">
        <v>0</v>
      </c>
      <c r="X26" s="4" t="s">
        <v>159</v>
      </c>
      <c r="Y26" s="4" t="s">
        <v>36</v>
      </c>
    </row>
    <row r="27" s="4" customFormat="1" spans="1:25">
      <c r="A27" s="4" t="s">
        <v>155</v>
      </c>
      <c r="B27" s="4" t="s">
        <v>26</v>
      </c>
      <c r="C27" s="4" t="s">
        <v>87</v>
      </c>
      <c r="D27" s="4" t="s">
        <v>156</v>
      </c>
      <c r="E27" s="4" t="s">
        <v>157</v>
      </c>
      <c r="F27" s="6">
        <v>44608</v>
      </c>
      <c r="G27" s="6">
        <v>44609</v>
      </c>
      <c r="H27" s="4">
        <v>1</v>
      </c>
      <c r="I27" s="4">
        <v>1</v>
      </c>
      <c r="J27" s="4">
        <v>1</v>
      </c>
      <c r="K27" s="4" t="s">
        <v>30</v>
      </c>
      <c r="L27" s="4">
        <v>-48</v>
      </c>
      <c r="M27" s="4">
        <v>-48</v>
      </c>
      <c r="N27" s="4" t="s">
        <v>158</v>
      </c>
      <c r="O27" s="4" t="s">
        <v>84</v>
      </c>
      <c r="P27" s="4" t="s">
        <v>33</v>
      </c>
      <c r="Q27" s="4">
        <v>0</v>
      </c>
      <c r="R27" s="7">
        <v>44608</v>
      </c>
      <c r="S27" s="6">
        <v>44612</v>
      </c>
      <c r="T27" s="4" t="s">
        <v>34</v>
      </c>
      <c r="U27" s="4">
        <v>-48</v>
      </c>
      <c r="V27" s="4">
        <v>0</v>
      </c>
      <c r="W27" s="4">
        <v>0</v>
      </c>
      <c r="X27" s="4" t="s">
        <v>159</v>
      </c>
      <c r="Y27" s="4" t="s">
        <v>36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96</v>
      </c>
      <c r="F28" s="6">
        <v>44608</v>
      </c>
      <c r="G28" s="6">
        <v>44609</v>
      </c>
      <c r="H28" s="4">
        <v>1</v>
      </c>
      <c r="I28" s="4">
        <v>1</v>
      </c>
      <c r="J28" s="4">
        <v>1</v>
      </c>
      <c r="K28" s="4" t="s">
        <v>30</v>
      </c>
      <c r="L28" s="4">
        <v>99</v>
      </c>
      <c r="M28" s="4">
        <v>99</v>
      </c>
      <c r="N28" s="4" t="s">
        <v>162</v>
      </c>
      <c r="O28" s="4" t="s">
        <v>84</v>
      </c>
      <c r="P28" s="4" t="s">
        <v>33</v>
      </c>
      <c r="Q28" s="4">
        <v>0</v>
      </c>
      <c r="R28" s="7">
        <v>44608</v>
      </c>
      <c r="S28" s="6">
        <v>44612</v>
      </c>
      <c r="T28" s="4" t="s">
        <v>34</v>
      </c>
      <c r="U28" s="4">
        <v>99</v>
      </c>
      <c r="V28" s="4">
        <v>0</v>
      </c>
      <c r="W28" s="4">
        <v>0</v>
      </c>
      <c r="X28" s="4" t="s">
        <v>36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44608</v>
      </c>
      <c r="G29" s="6">
        <v>44609</v>
      </c>
      <c r="H29" s="4">
        <v>1</v>
      </c>
      <c r="I29" s="4">
        <v>1</v>
      </c>
      <c r="J29" s="4">
        <v>1</v>
      </c>
      <c r="K29" s="4" t="s">
        <v>30</v>
      </c>
      <c r="L29" s="4">
        <v>116</v>
      </c>
      <c r="M29" s="4">
        <v>116</v>
      </c>
      <c r="N29" s="4" t="s">
        <v>165</v>
      </c>
      <c r="O29" s="4" t="s">
        <v>84</v>
      </c>
      <c r="P29" s="4" t="s">
        <v>33</v>
      </c>
      <c r="Q29" s="4">
        <v>0</v>
      </c>
      <c r="R29" s="7">
        <v>44608</v>
      </c>
      <c r="S29" s="6">
        <v>44612</v>
      </c>
      <c r="T29" s="4" t="s">
        <v>34</v>
      </c>
      <c r="U29" s="4">
        <v>116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152</v>
      </c>
      <c r="F30" s="6">
        <v>44608</v>
      </c>
      <c r="G30" s="6">
        <v>44609</v>
      </c>
      <c r="H30" s="4">
        <v>1</v>
      </c>
      <c r="I30" s="4">
        <v>1</v>
      </c>
      <c r="J30" s="4">
        <v>1</v>
      </c>
      <c r="K30" s="4" t="s">
        <v>30</v>
      </c>
      <c r="L30" s="4">
        <v>31</v>
      </c>
      <c r="M30" s="4">
        <v>31</v>
      </c>
      <c r="N30" s="4" t="s">
        <v>170</v>
      </c>
      <c r="O30" s="4" t="s">
        <v>84</v>
      </c>
      <c r="P30" s="4" t="s">
        <v>33</v>
      </c>
      <c r="Q30" s="4">
        <v>0</v>
      </c>
      <c r="R30" s="7">
        <v>44608</v>
      </c>
      <c r="S30" s="6">
        <v>44612</v>
      </c>
      <c r="T30" s="4" t="s">
        <v>34</v>
      </c>
      <c r="U30" s="4">
        <v>31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121</v>
      </c>
      <c r="F31" s="6">
        <v>44601</v>
      </c>
      <c r="G31" s="6">
        <v>44606</v>
      </c>
      <c r="H31" s="4">
        <v>1</v>
      </c>
      <c r="I31" s="4">
        <v>5</v>
      </c>
      <c r="J31" s="4">
        <v>5</v>
      </c>
      <c r="K31" s="4" t="s">
        <v>30</v>
      </c>
      <c r="L31" s="4">
        <v>345</v>
      </c>
      <c r="M31" s="4">
        <v>345</v>
      </c>
      <c r="N31" s="4" t="s">
        <v>173</v>
      </c>
      <c r="O31" s="4" t="s">
        <v>174</v>
      </c>
      <c r="P31" s="4" t="s">
        <v>33</v>
      </c>
      <c r="Q31" s="4">
        <v>0</v>
      </c>
      <c r="R31" s="7">
        <v>44294</v>
      </c>
      <c r="S31" s="6">
        <v>44613</v>
      </c>
      <c r="T31" s="4" t="s">
        <v>34</v>
      </c>
      <c r="U31" s="4">
        <v>345</v>
      </c>
      <c r="V31" s="4">
        <v>0</v>
      </c>
      <c r="W31" s="4">
        <v>0</v>
      </c>
      <c r="X31" s="4" t="s">
        <v>175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172</v>
      </c>
      <c r="E32" s="4" t="s">
        <v>121</v>
      </c>
      <c r="F32" s="6">
        <v>44606</v>
      </c>
      <c r="G32" s="6">
        <v>44611</v>
      </c>
      <c r="H32" s="4">
        <v>1</v>
      </c>
      <c r="I32" s="4">
        <v>5</v>
      </c>
      <c r="J32" s="4">
        <v>5</v>
      </c>
      <c r="K32" s="4" t="s">
        <v>30</v>
      </c>
      <c r="L32" s="4">
        <v>335</v>
      </c>
      <c r="M32" s="4">
        <v>335</v>
      </c>
      <c r="N32" s="4" t="s">
        <v>173</v>
      </c>
      <c r="O32" s="4" t="s">
        <v>174</v>
      </c>
      <c r="P32" s="4" t="s">
        <v>33</v>
      </c>
      <c r="Q32" s="4">
        <v>0</v>
      </c>
      <c r="R32" s="7">
        <v>44294</v>
      </c>
      <c r="S32" s="6">
        <v>44613</v>
      </c>
      <c r="T32" s="4" t="s">
        <v>34</v>
      </c>
      <c r="U32" s="4">
        <v>335</v>
      </c>
      <c r="V32" s="4">
        <v>0</v>
      </c>
      <c r="W32" s="4">
        <v>0</v>
      </c>
      <c r="X32" s="4" t="s">
        <v>178</v>
      </c>
      <c r="Y32" s="4" t="s">
        <v>176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44608</v>
      </c>
      <c r="G33" s="6">
        <v>44610</v>
      </c>
      <c r="H33" s="4">
        <v>1</v>
      </c>
      <c r="I33" s="4">
        <v>2</v>
      </c>
      <c r="J33" s="4">
        <v>2</v>
      </c>
      <c r="K33" s="4" t="s">
        <v>30</v>
      </c>
      <c r="L33" s="4">
        <v>710</v>
      </c>
      <c r="M33" s="4">
        <v>710</v>
      </c>
      <c r="N33" s="4" t="s">
        <v>182</v>
      </c>
      <c r="O33" s="4" t="s">
        <v>183</v>
      </c>
      <c r="P33" s="4" t="s">
        <v>33</v>
      </c>
      <c r="Q33" s="4">
        <v>0</v>
      </c>
      <c r="R33" s="7">
        <v>44539</v>
      </c>
      <c r="S33" s="6">
        <v>44613</v>
      </c>
      <c r="T33" s="4" t="s">
        <v>34</v>
      </c>
      <c r="U33" s="4">
        <v>710</v>
      </c>
      <c r="V33" s="4">
        <v>0</v>
      </c>
      <c r="W33" s="4">
        <v>0</v>
      </c>
      <c r="X33" s="4" t="s">
        <v>184</v>
      </c>
      <c r="Y33" s="4" t="s">
        <v>36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39</v>
      </c>
      <c r="F34" s="6">
        <v>44609</v>
      </c>
      <c r="G34" s="6">
        <v>44610</v>
      </c>
      <c r="H34" s="4">
        <v>1</v>
      </c>
      <c r="I34" s="4">
        <v>1</v>
      </c>
      <c r="J34" s="4">
        <v>1</v>
      </c>
      <c r="K34" s="4" t="s">
        <v>30</v>
      </c>
      <c r="L34" s="4">
        <v>84</v>
      </c>
      <c r="M34" s="4">
        <v>84</v>
      </c>
      <c r="N34" s="4" t="s">
        <v>187</v>
      </c>
      <c r="O34" s="4" t="s">
        <v>183</v>
      </c>
      <c r="P34" s="4" t="s">
        <v>33</v>
      </c>
      <c r="Q34" s="4">
        <v>0</v>
      </c>
      <c r="R34" s="7">
        <v>44572</v>
      </c>
      <c r="S34" s="6">
        <v>44613</v>
      </c>
      <c r="T34" s="4" t="s">
        <v>34</v>
      </c>
      <c r="U34" s="4">
        <v>84</v>
      </c>
      <c r="V34" s="4">
        <v>0</v>
      </c>
      <c r="W34" s="4">
        <v>0</v>
      </c>
      <c r="X34" s="4" t="s">
        <v>188</v>
      </c>
      <c r="Y34" s="4" t="s">
        <v>36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44609</v>
      </c>
      <c r="G35" s="6">
        <v>44610</v>
      </c>
      <c r="H35" s="4">
        <v>1</v>
      </c>
      <c r="I35" s="4">
        <v>1</v>
      </c>
      <c r="J35" s="4">
        <v>1</v>
      </c>
      <c r="K35" s="4" t="s">
        <v>30</v>
      </c>
      <c r="L35" s="4">
        <v>218</v>
      </c>
      <c r="M35" s="4">
        <v>218</v>
      </c>
      <c r="N35" s="4" t="s">
        <v>192</v>
      </c>
      <c r="O35" s="4" t="s">
        <v>183</v>
      </c>
      <c r="P35" s="4" t="s">
        <v>33</v>
      </c>
      <c r="Q35" s="4">
        <v>0</v>
      </c>
      <c r="R35" s="7">
        <v>44582</v>
      </c>
      <c r="S35" s="6">
        <v>44613</v>
      </c>
      <c r="T35" s="4" t="s">
        <v>34</v>
      </c>
      <c r="U35" s="4">
        <v>218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44609</v>
      </c>
      <c r="G36" s="6">
        <v>44610</v>
      </c>
      <c r="H36" s="4">
        <v>1</v>
      </c>
      <c r="I36" s="4">
        <v>1</v>
      </c>
      <c r="J36" s="4">
        <v>1</v>
      </c>
      <c r="K36" s="4" t="s">
        <v>30</v>
      </c>
      <c r="L36" s="4">
        <v>343</v>
      </c>
      <c r="M36" s="4">
        <v>343</v>
      </c>
      <c r="N36" s="4" t="s">
        <v>198</v>
      </c>
      <c r="O36" s="4" t="s">
        <v>183</v>
      </c>
      <c r="P36" s="4" t="s">
        <v>33</v>
      </c>
      <c r="Q36" s="4">
        <v>0</v>
      </c>
      <c r="R36" s="7">
        <v>44585</v>
      </c>
      <c r="S36" s="6">
        <v>44613</v>
      </c>
      <c r="T36" s="4" t="s">
        <v>34</v>
      </c>
      <c r="U36" s="4">
        <v>343</v>
      </c>
      <c r="V36" s="4">
        <v>0</v>
      </c>
      <c r="W36" s="4">
        <v>0</v>
      </c>
      <c r="X36" s="4" t="s">
        <v>36</v>
      </c>
      <c r="Y36" s="4" t="s">
        <v>199</v>
      </c>
    </row>
    <row r="37" s="4" customFormat="1" spans="1:25">
      <c r="A37" s="4" t="s">
        <v>189</v>
      </c>
      <c r="B37" s="4" t="s">
        <v>26</v>
      </c>
      <c r="C37" s="4" t="s">
        <v>87</v>
      </c>
      <c r="D37" s="4" t="s">
        <v>190</v>
      </c>
      <c r="E37" s="4" t="s">
        <v>191</v>
      </c>
      <c r="F37" s="6">
        <v>44609</v>
      </c>
      <c r="G37" s="6">
        <v>44610</v>
      </c>
      <c r="H37" s="4">
        <v>1</v>
      </c>
      <c r="I37" s="4">
        <v>1</v>
      </c>
      <c r="J37" s="4">
        <v>1</v>
      </c>
      <c r="K37" s="4" t="s">
        <v>30</v>
      </c>
      <c r="L37" s="4">
        <v>-218</v>
      </c>
      <c r="M37" s="4">
        <v>-218</v>
      </c>
      <c r="N37" s="4" t="s">
        <v>192</v>
      </c>
      <c r="O37" s="4" t="s">
        <v>183</v>
      </c>
      <c r="P37" s="4" t="s">
        <v>33</v>
      </c>
      <c r="Q37" s="4">
        <v>0</v>
      </c>
      <c r="R37" s="7">
        <v>44582</v>
      </c>
      <c r="S37" s="6">
        <v>44613</v>
      </c>
      <c r="T37" s="4" t="s">
        <v>34</v>
      </c>
      <c r="U37" s="4">
        <v>-218</v>
      </c>
      <c r="V37" s="4">
        <v>0</v>
      </c>
      <c r="W37" s="4">
        <v>0</v>
      </c>
      <c r="X37" s="4" t="s">
        <v>193</v>
      </c>
      <c r="Y37" s="4" t="s">
        <v>194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44609</v>
      </c>
      <c r="G38" s="6">
        <v>44610</v>
      </c>
      <c r="H38" s="4">
        <v>1</v>
      </c>
      <c r="I38" s="4">
        <v>1</v>
      </c>
      <c r="J38" s="4">
        <v>1</v>
      </c>
      <c r="K38" s="4" t="s">
        <v>30</v>
      </c>
      <c r="L38" s="4">
        <v>196</v>
      </c>
      <c r="M38" s="4">
        <v>196</v>
      </c>
      <c r="N38" s="4" t="s">
        <v>203</v>
      </c>
      <c r="O38" s="4" t="s">
        <v>183</v>
      </c>
      <c r="P38" s="4" t="s">
        <v>33</v>
      </c>
      <c r="Q38" s="4">
        <v>0</v>
      </c>
      <c r="R38" s="7">
        <v>44595</v>
      </c>
      <c r="S38" s="6">
        <v>44613</v>
      </c>
      <c r="T38" s="4" t="s">
        <v>34</v>
      </c>
      <c r="U38" s="4">
        <v>196</v>
      </c>
      <c r="V38" s="4">
        <v>0</v>
      </c>
      <c r="W38" s="4">
        <v>0</v>
      </c>
      <c r="X38" s="4" t="s">
        <v>204</v>
      </c>
      <c r="Y38" s="4" t="s">
        <v>205</v>
      </c>
    </row>
    <row r="39" s="4" customFormat="1" spans="1:25">
      <c r="A39" s="4" t="s">
        <v>206</v>
      </c>
      <c r="B39" s="4" t="s">
        <v>26</v>
      </c>
      <c r="C39" s="4" t="s">
        <v>27</v>
      </c>
      <c r="D39" s="4" t="s">
        <v>207</v>
      </c>
      <c r="E39" s="4" t="s">
        <v>208</v>
      </c>
      <c r="F39" s="6">
        <v>44609</v>
      </c>
      <c r="G39" s="6">
        <v>44610</v>
      </c>
      <c r="H39" s="4">
        <v>1</v>
      </c>
      <c r="I39" s="4">
        <v>1</v>
      </c>
      <c r="J39" s="4">
        <v>1</v>
      </c>
      <c r="K39" s="4" t="s">
        <v>30</v>
      </c>
      <c r="L39" s="4">
        <v>121</v>
      </c>
      <c r="M39" s="4">
        <v>121</v>
      </c>
      <c r="N39" s="4" t="s">
        <v>209</v>
      </c>
      <c r="O39" s="4" t="s">
        <v>183</v>
      </c>
      <c r="P39" s="4" t="s">
        <v>33</v>
      </c>
      <c r="Q39" s="4">
        <v>0</v>
      </c>
      <c r="R39" s="7">
        <v>44600</v>
      </c>
      <c r="S39" s="6">
        <v>44613</v>
      </c>
      <c r="T39" s="4" t="s">
        <v>34</v>
      </c>
      <c r="U39" s="4">
        <v>121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44607</v>
      </c>
      <c r="G40" s="6">
        <v>44610</v>
      </c>
      <c r="H40" s="4">
        <v>1</v>
      </c>
      <c r="I40" s="4">
        <v>3</v>
      </c>
      <c r="J40" s="4">
        <v>3</v>
      </c>
      <c r="K40" s="4" t="s">
        <v>30</v>
      </c>
      <c r="L40" s="4">
        <v>135</v>
      </c>
      <c r="M40" s="4">
        <v>135</v>
      </c>
      <c r="N40" s="4" t="s">
        <v>215</v>
      </c>
      <c r="O40" s="4" t="s">
        <v>183</v>
      </c>
      <c r="P40" s="4" t="s">
        <v>33</v>
      </c>
      <c r="Q40" s="4">
        <v>0</v>
      </c>
      <c r="R40" s="7">
        <v>44607</v>
      </c>
      <c r="S40" s="6">
        <v>44613</v>
      </c>
      <c r="T40" s="4" t="s">
        <v>34</v>
      </c>
      <c r="U40" s="4">
        <v>135</v>
      </c>
      <c r="V40" s="4">
        <v>0</v>
      </c>
      <c r="W40" s="4">
        <v>0</v>
      </c>
      <c r="X40" s="4" t="s">
        <v>216</v>
      </c>
      <c r="Y40" s="4" t="s">
        <v>36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44607</v>
      </c>
      <c r="G41" s="6">
        <v>44610</v>
      </c>
      <c r="H41" s="4">
        <v>1</v>
      </c>
      <c r="I41" s="4">
        <v>3</v>
      </c>
      <c r="J41" s="4">
        <v>3</v>
      </c>
      <c r="K41" s="4" t="s">
        <v>30</v>
      </c>
      <c r="L41" s="4">
        <v>120</v>
      </c>
      <c r="M41" s="4">
        <v>120</v>
      </c>
      <c r="N41" s="4" t="s">
        <v>220</v>
      </c>
      <c r="O41" s="4" t="s">
        <v>183</v>
      </c>
      <c r="P41" s="4" t="s">
        <v>33</v>
      </c>
      <c r="Q41" s="4">
        <v>0</v>
      </c>
      <c r="R41" s="7">
        <v>44607</v>
      </c>
      <c r="S41" s="6">
        <v>44613</v>
      </c>
      <c r="T41" s="4" t="s">
        <v>34</v>
      </c>
      <c r="U41" s="4">
        <v>120</v>
      </c>
      <c r="V41" s="4">
        <v>0</v>
      </c>
      <c r="W41" s="4">
        <v>0</v>
      </c>
      <c r="X41" s="4" t="s">
        <v>221</v>
      </c>
      <c r="Y41" s="4" t="s">
        <v>36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44609</v>
      </c>
      <c r="G42" s="6">
        <v>44610</v>
      </c>
      <c r="H42" s="4">
        <v>1</v>
      </c>
      <c r="I42" s="4">
        <v>1</v>
      </c>
      <c r="J42" s="4">
        <v>1</v>
      </c>
      <c r="K42" s="4" t="s">
        <v>30</v>
      </c>
      <c r="L42" s="4">
        <v>81</v>
      </c>
      <c r="M42" s="4">
        <v>81</v>
      </c>
      <c r="N42" s="4" t="s">
        <v>225</v>
      </c>
      <c r="O42" s="4" t="s">
        <v>183</v>
      </c>
      <c r="P42" s="4" t="s">
        <v>33</v>
      </c>
      <c r="Q42" s="4">
        <v>0</v>
      </c>
      <c r="R42" s="7">
        <v>44609</v>
      </c>
      <c r="S42" s="6">
        <v>44613</v>
      </c>
      <c r="T42" s="4" t="s">
        <v>34</v>
      </c>
      <c r="U42" s="4">
        <v>81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116</v>
      </c>
      <c r="F43" s="6">
        <v>44609</v>
      </c>
      <c r="G43" s="6">
        <v>44610</v>
      </c>
      <c r="H43" s="4">
        <v>1</v>
      </c>
      <c r="I43" s="4">
        <v>1</v>
      </c>
      <c r="J43" s="4">
        <v>1</v>
      </c>
      <c r="K43" s="4" t="s">
        <v>30</v>
      </c>
      <c r="L43" s="4">
        <v>64</v>
      </c>
      <c r="M43" s="4">
        <v>64</v>
      </c>
      <c r="N43" s="4" t="s">
        <v>230</v>
      </c>
      <c r="O43" s="4" t="s">
        <v>183</v>
      </c>
      <c r="P43" s="4" t="s">
        <v>33</v>
      </c>
      <c r="Q43" s="4">
        <v>0</v>
      </c>
      <c r="R43" s="7">
        <v>44609</v>
      </c>
      <c r="S43" s="6">
        <v>44613</v>
      </c>
      <c r="T43" s="4" t="s">
        <v>34</v>
      </c>
      <c r="U43" s="4">
        <v>64</v>
      </c>
      <c r="V43" s="4">
        <v>0</v>
      </c>
      <c r="W43" s="4">
        <v>0</v>
      </c>
      <c r="X43" s="4" t="s">
        <v>231</v>
      </c>
      <c r="Y43" s="4" t="s">
        <v>36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44609</v>
      </c>
      <c r="G44" s="6">
        <v>44610</v>
      </c>
      <c r="H44" s="4">
        <v>1</v>
      </c>
      <c r="I44" s="4">
        <v>1</v>
      </c>
      <c r="J44" s="4">
        <v>1</v>
      </c>
      <c r="K44" s="4" t="s">
        <v>30</v>
      </c>
      <c r="L44" s="4">
        <v>72</v>
      </c>
      <c r="M44" s="4">
        <v>72</v>
      </c>
      <c r="N44" s="4" t="s">
        <v>235</v>
      </c>
      <c r="O44" s="4" t="s">
        <v>183</v>
      </c>
      <c r="P44" s="4" t="s">
        <v>33</v>
      </c>
      <c r="Q44" s="4">
        <v>0</v>
      </c>
      <c r="R44" s="7">
        <v>44609</v>
      </c>
      <c r="S44" s="6">
        <v>44613</v>
      </c>
      <c r="T44" s="4" t="s">
        <v>34</v>
      </c>
      <c r="U44" s="4">
        <v>72</v>
      </c>
      <c r="V44" s="4">
        <v>0</v>
      </c>
      <c r="W44" s="4">
        <v>0</v>
      </c>
      <c r="X44" s="4" t="s">
        <v>36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44609</v>
      </c>
      <c r="G45" s="6">
        <v>44610</v>
      </c>
      <c r="H45" s="4">
        <v>1</v>
      </c>
      <c r="I45" s="4">
        <v>1</v>
      </c>
      <c r="J45" s="4">
        <v>1</v>
      </c>
      <c r="K45" s="4" t="s">
        <v>30</v>
      </c>
      <c r="L45" s="4">
        <v>34</v>
      </c>
      <c r="M45" s="4">
        <v>34</v>
      </c>
      <c r="N45" s="4" t="s">
        <v>240</v>
      </c>
      <c r="O45" s="4" t="s">
        <v>183</v>
      </c>
      <c r="P45" s="4" t="s">
        <v>33</v>
      </c>
      <c r="Q45" s="4">
        <v>0</v>
      </c>
      <c r="R45" s="7">
        <v>44609</v>
      </c>
      <c r="S45" s="6">
        <v>44613</v>
      </c>
      <c r="T45" s="4" t="s">
        <v>34</v>
      </c>
      <c r="U45" s="4">
        <v>34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44609</v>
      </c>
      <c r="G46" s="6">
        <v>44610</v>
      </c>
      <c r="H46" s="4">
        <v>1</v>
      </c>
      <c r="I46" s="4">
        <v>1</v>
      </c>
      <c r="J46" s="4">
        <v>1</v>
      </c>
      <c r="K46" s="4" t="s">
        <v>30</v>
      </c>
      <c r="L46" s="4">
        <v>31</v>
      </c>
      <c r="M46" s="4">
        <v>31</v>
      </c>
      <c r="N46" s="4" t="s">
        <v>246</v>
      </c>
      <c r="O46" s="4" t="s">
        <v>183</v>
      </c>
      <c r="P46" s="4" t="s">
        <v>33</v>
      </c>
      <c r="Q46" s="4">
        <v>0</v>
      </c>
      <c r="R46" s="7">
        <v>44609</v>
      </c>
      <c r="S46" s="6">
        <v>44613</v>
      </c>
      <c r="T46" s="4" t="s">
        <v>34</v>
      </c>
      <c r="U46" s="4">
        <v>31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44609</v>
      </c>
      <c r="G47" s="6">
        <v>44610</v>
      </c>
      <c r="H47" s="4">
        <v>1</v>
      </c>
      <c r="I47" s="4">
        <v>1</v>
      </c>
      <c r="J47" s="4">
        <v>1</v>
      </c>
      <c r="K47" s="4" t="s">
        <v>30</v>
      </c>
      <c r="L47" s="4">
        <v>62</v>
      </c>
      <c r="M47" s="4">
        <v>62</v>
      </c>
      <c r="N47" s="4" t="s">
        <v>252</v>
      </c>
      <c r="O47" s="4" t="s">
        <v>183</v>
      </c>
      <c r="P47" s="4" t="s">
        <v>33</v>
      </c>
      <c r="Q47" s="4">
        <v>0</v>
      </c>
      <c r="R47" s="7">
        <v>44609</v>
      </c>
      <c r="S47" s="6">
        <v>44613</v>
      </c>
      <c r="T47" s="4" t="s">
        <v>34</v>
      </c>
      <c r="U47" s="4">
        <v>62</v>
      </c>
      <c r="V47" s="4">
        <v>0</v>
      </c>
      <c r="W47" s="4">
        <v>0</v>
      </c>
      <c r="X47" s="4" t="s">
        <v>253</v>
      </c>
      <c r="Y47" s="4" t="s">
        <v>36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44609</v>
      </c>
      <c r="G48" s="6">
        <v>44610</v>
      </c>
      <c r="H48" s="4">
        <v>1</v>
      </c>
      <c r="I48" s="4">
        <v>1</v>
      </c>
      <c r="J48" s="4">
        <v>1</v>
      </c>
      <c r="K48" s="4" t="s">
        <v>30</v>
      </c>
      <c r="L48" s="4">
        <v>56</v>
      </c>
      <c r="M48" s="4">
        <v>56</v>
      </c>
      <c r="N48" s="4" t="s">
        <v>257</v>
      </c>
      <c r="O48" s="4" t="s">
        <v>183</v>
      </c>
      <c r="P48" s="4" t="s">
        <v>33</v>
      </c>
      <c r="Q48" s="4">
        <v>0</v>
      </c>
      <c r="R48" s="7">
        <v>44609</v>
      </c>
      <c r="S48" s="6">
        <v>44613</v>
      </c>
      <c r="T48" s="4" t="s">
        <v>34</v>
      </c>
      <c r="U48" s="4">
        <v>56</v>
      </c>
      <c r="V48" s="4">
        <v>0</v>
      </c>
      <c r="W48" s="4">
        <v>0</v>
      </c>
      <c r="X48" s="4" t="s">
        <v>36</v>
      </c>
      <c r="Y4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27" workbookViewId="0">
      <selection activeCell="A53" sqref="A53:A5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258</v>
      </c>
    </row>
    <row r="2" s="4" customFormat="1" spans="1:9">
      <c r="A2" s="5">
        <v>16910171510</v>
      </c>
      <c r="B2" s="6">
        <v>44605</v>
      </c>
      <c r="C2" s="6">
        <v>44608</v>
      </c>
      <c r="D2" s="4">
        <v>168</v>
      </c>
      <c r="E2" s="4" t="str">
        <f>VLOOKUP(A2,Sheet3!A:L,12,0)</f>
        <v>168.00</v>
      </c>
      <c r="F2" s="4" t="str">
        <f>VLOOKUP(A2,Sheet3!A:C,3,0)</f>
        <v>2324737</v>
      </c>
      <c r="G2" s="4">
        <f>D2-E2</f>
        <v>0</v>
      </c>
      <c r="H2" s="4" t="str">
        <f>$H$1&amp;F2</f>
        <v>，2324737</v>
      </c>
      <c r="I2" s="4" t="str">
        <f>VLOOKUP(A2,Sheet3!A:T,20,0)</f>
        <v>直连</v>
      </c>
    </row>
    <row r="3" s="4" customFormat="1" spans="1:9">
      <c r="A3" s="5">
        <v>17178297907</v>
      </c>
      <c r="B3" s="6">
        <v>44607</v>
      </c>
      <c r="C3" s="6">
        <v>44608</v>
      </c>
      <c r="D3" s="4">
        <v>162</v>
      </c>
      <c r="E3" s="4" t="str">
        <f>VLOOKUP(A3,Sheet3!A:L,12,0)</f>
        <v>162.00</v>
      </c>
      <c r="F3" s="4" t="str">
        <f>VLOOKUP(A3,Sheet3!A:C,3,0)</f>
        <v>2391578</v>
      </c>
      <c r="G3" s="4">
        <f t="shared" ref="G3:G45" si="0">D3-E3</f>
        <v>0</v>
      </c>
      <c r="H3" s="4" t="str">
        <f t="shared" ref="H3:H45" si="1">$H$1&amp;F3</f>
        <v>，2391578</v>
      </c>
      <c r="I3" s="4" t="str">
        <f>VLOOKUP(A3,Sheet3!A:T,20,0)</f>
        <v>直连</v>
      </c>
    </row>
    <row r="4" s="4" customFormat="1" spans="1:9">
      <c r="A4" s="5">
        <v>17213116593</v>
      </c>
      <c r="B4" s="6">
        <v>44607</v>
      </c>
      <c r="C4" s="6">
        <v>44608</v>
      </c>
      <c r="D4" s="4">
        <v>87</v>
      </c>
      <c r="E4" s="4" t="str">
        <f>VLOOKUP(A4,Sheet3!A:L,12,0)</f>
        <v>87.00</v>
      </c>
      <c r="F4" s="4" t="str">
        <f>VLOOKUP(A4,Sheet3!A:C,3,0)</f>
        <v>2405830</v>
      </c>
      <c r="G4" s="4">
        <f t="shared" si="0"/>
        <v>0</v>
      </c>
      <c r="H4" s="4" t="str">
        <f t="shared" si="1"/>
        <v>，2405830</v>
      </c>
      <c r="I4" s="4" t="str">
        <f>VLOOKUP(A4,Sheet3!A:T,20,0)</f>
        <v>直连</v>
      </c>
    </row>
    <row r="5" s="4" customFormat="1" spans="1:9">
      <c r="A5" s="5">
        <v>17270287283</v>
      </c>
      <c r="B5" s="6">
        <v>44606</v>
      </c>
      <c r="C5" s="6">
        <v>44608</v>
      </c>
      <c r="D5" s="4">
        <v>62</v>
      </c>
      <c r="E5" s="4" t="str">
        <f>VLOOKUP(A5,Sheet3!A:L,12,0)</f>
        <v>62.00</v>
      </c>
      <c r="F5" s="4" t="str">
        <f>VLOOKUP(A5,Sheet3!A:C,3,0)</f>
        <v>2411973</v>
      </c>
      <c r="G5" s="4">
        <f t="shared" si="0"/>
        <v>0</v>
      </c>
      <c r="H5" s="4" t="str">
        <f t="shared" si="1"/>
        <v>，2411973</v>
      </c>
      <c r="I5" s="4" t="str">
        <f>VLOOKUP(A5,Sheet3!A:T,20,0)</f>
        <v>直连</v>
      </c>
    </row>
    <row r="6" s="4" customFormat="1" spans="1:9">
      <c r="A6" s="5">
        <v>17273276876</v>
      </c>
      <c r="B6" s="6">
        <v>44607</v>
      </c>
      <c r="C6" s="6">
        <v>44608</v>
      </c>
      <c r="D6" s="4">
        <v>139</v>
      </c>
      <c r="E6" s="4" t="str">
        <f>VLOOKUP(A6,Sheet3!A:L,12,0)</f>
        <v>139.00</v>
      </c>
      <c r="F6" s="4" t="str">
        <f>VLOOKUP(A6,Sheet3!A:C,3,0)</f>
        <v>2412409</v>
      </c>
      <c r="G6" s="4">
        <f t="shared" si="0"/>
        <v>0</v>
      </c>
      <c r="H6" s="4" t="str">
        <f t="shared" si="1"/>
        <v>，2412409</v>
      </c>
      <c r="I6" s="4" t="str">
        <f>VLOOKUP(A6,Sheet3!A:T,20,0)</f>
        <v>直连</v>
      </c>
    </row>
    <row r="7" s="4" customFormat="1" spans="1:9">
      <c r="A7" s="5">
        <v>17346060702</v>
      </c>
      <c r="B7" s="6">
        <v>44607</v>
      </c>
      <c r="C7" s="6">
        <v>44608</v>
      </c>
      <c r="D7" s="4">
        <v>74</v>
      </c>
      <c r="E7" s="4" t="str">
        <f>VLOOKUP(A7,Sheet3!A:L,12,0)</f>
        <v>74.00</v>
      </c>
      <c r="F7" s="4" t="str">
        <f>VLOOKUP(A7,Sheet3!A:C,3,0)</f>
        <v>2418526</v>
      </c>
      <c r="G7" s="4">
        <f t="shared" si="0"/>
        <v>0</v>
      </c>
      <c r="H7" s="4" t="str">
        <f t="shared" si="1"/>
        <v>，2418526</v>
      </c>
      <c r="I7" s="4" t="str">
        <f>VLOOKUP(A7,Sheet3!A:T,20,0)</f>
        <v>直连</v>
      </c>
    </row>
    <row r="8" s="4" customFormat="1" spans="1:9">
      <c r="A8" s="5">
        <v>17346132310</v>
      </c>
      <c r="B8" s="6">
        <v>44607</v>
      </c>
      <c r="C8" s="6">
        <v>44608</v>
      </c>
      <c r="D8" s="4">
        <v>72</v>
      </c>
      <c r="E8" s="4" t="str">
        <f>VLOOKUP(A8,Sheet3!A:L,12,0)</f>
        <v>72.00</v>
      </c>
      <c r="F8" s="4" t="str">
        <f>VLOOKUP(A8,Sheet3!A:C,3,0)</f>
        <v>2418553</v>
      </c>
      <c r="G8" s="4">
        <f t="shared" si="0"/>
        <v>0</v>
      </c>
      <c r="H8" s="4" t="str">
        <f t="shared" si="1"/>
        <v>，2418553</v>
      </c>
      <c r="I8" s="4" t="str">
        <f>VLOOKUP(A8,Sheet3!A:T,20,0)</f>
        <v>直连</v>
      </c>
    </row>
    <row r="9" s="4" customFormat="1" spans="1:9">
      <c r="A9" s="5">
        <v>17350662027</v>
      </c>
      <c r="B9" s="6">
        <v>44607</v>
      </c>
      <c r="C9" s="6">
        <v>44608</v>
      </c>
      <c r="D9" s="4">
        <v>113</v>
      </c>
      <c r="E9" s="4" t="str">
        <f>VLOOKUP(A9,Sheet3!A:L,12,0)</f>
        <v>113.00</v>
      </c>
      <c r="F9" s="4" t="str">
        <f>VLOOKUP(A9,Sheet3!A:C,3,0)</f>
        <v>2418655</v>
      </c>
      <c r="G9" s="4">
        <f t="shared" si="0"/>
        <v>0</v>
      </c>
      <c r="H9" s="4" t="str">
        <f t="shared" si="1"/>
        <v>，2418655</v>
      </c>
      <c r="I9" s="4" t="str">
        <f>VLOOKUP(A9,Sheet3!A:T,20,0)</f>
        <v>直连</v>
      </c>
    </row>
    <row r="10" s="4" customFormat="1" spans="1:9">
      <c r="A10" s="5">
        <v>17360783499</v>
      </c>
      <c r="B10" s="6">
        <v>44607</v>
      </c>
      <c r="C10" s="6">
        <v>44608</v>
      </c>
      <c r="D10" s="4">
        <v>91</v>
      </c>
      <c r="E10" s="4" t="str">
        <f>VLOOKUP(A10,Sheet3!A:L,12,0)</f>
        <v>91.00</v>
      </c>
      <c r="F10" s="4" t="str">
        <f>VLOOKUP(A10,Sheet3!A:C,3,0)</f>
        <v>2419249</v>
      </c>
      <c r="G10" s="4">
        <f t="shared" si="0"/>
        <v>0</v>
      </c>
      <c r="H10" s="4" t="str">
        <f t="shared" si="1"/>
        <v>，2419249</v>
      </c>
      <c r="I10" s="4" t="str">
        <f>VLOOKUP(A10,Sheet3!A:T,20,0)</f>
        <v>直连</v>
      </c>
    </row>
    <row r="11" s="4" customFormat="1" hidden="1" spans="1:9">
      <c r="A11" s="5">
        <v>17234857728</v>
      </c>
      <c r="B11" s="6">
        <v>44608</v>
      </c>
      <c r="C11" s="6">
        <v>44609</v>
      </c>
      <c r="D11" s="4">
        <v>0</v>
      </c>
      <c r="E11" s="4" t="e">
        <f>VLOOKUP(A11,Sheet3!A:L,12,0)</f>
        <v>#N/A</v>
      </c>
      <c r="F11" s="4" t="e">
        <f>VLOOKUP(A11,Sheet3!A:C,3,0)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VLOOKUP(A11,Sheet3!A:T,20,0)</f>
        <v>#N/A</v>
      </c>
    </row>
    <row r="12" s="4" customFormat="1" spans="1:9">
      <c r="A12" s="5">
        <v>17304878182</v>
      </c>
      <c r="B12" s="6">
        <v>44608</v>
      </c>
      <c r="C12" s="6">
        <v>44609</v>
      </c>
      <c r="D12" s="4">
        <v>56</v>
      </c>
      <c r="E12" s="4" t="str">
        <f>VLOOKUP(A12,Sheet3!A:L,12,0)</f>
        <v>56.00</v>
      </c>
      <c r="F12" s="4" t="str">
        <f>VLOOKUP(A12,Sheet3!A:C,3,0)</f>
        <v>2414474</v>
      </c>
      <c r="G12" s="4">
        <f t="shared" si="0"/>
        <v>0</v>
      </c>
      <c r="H12" s="4" t="str">
        <f t="shared" si="1"/>
        <v>，2414474</v>
      </c>
      <c r="I12" s="4" t="str">
        <f>VLOOKUP(A12,Sheet3!A:T,20,0)</f>
        <v>直连</v>
      </c>
    </row>
    <row r="13" s="4" customFormat="1" spans="1:9">
      <c r="A13" s="5">
        <v>17333844954</v>
      </c>
      <c r="B13" s="6">
        <v>44608</v>
      </c>
      <c r="C13" s="6">
        <v>44609</v>
      </c>
      <c r="D13" s="4">
        <v>47</v>
      </c>
      <c r="E13" s="4" t="str">
        <f>VLOOKUP(A13,Sheet3!A:L,12,0)</f>
        <v>47.00</v>
      </c>
      <c r="F13" s="4" t="str">
        <f>VLOOKUP(A13,Sheet3!A:C,3,0)</f>
        <v>2417484</v>
      </c>
      <c r="G13" s="4">
        <f t="shared" si="0"/>
        <v>0</v>
      </c>
      <c r="H13" s="4" t="str">
        <f t="shared" si="1"/>
        <v>，2417484</v>
      </c>
      <c r="I13" s="4" t="str">
        <f>VLOOKUP(A13,Sheet3!A:T,20,0)</f>
        <v>直连</v>
      </c>
    </row>
    <row r="14" s="4" customFormat="1" spans="1:9">
      <c r="A14" s="5">
        <v>17351924368</v>
      </c>
      <c r="B14" s="6">
        <v>44608</v>
      </c>
      <c r="C14" s="6">
        <v>44609</v>
      </c>
      <c r="D14" s="4">
        <v>61</v>
      </c>
      <c r="E14" s="4" t="str">
        <f>VLOOKUP(A14,Sheet3!A:L,12,0)</f>
        <v>61.00</v>
      </c>
      <c r="F14" s="4" t="str">
        <f>VLOOKUP(A14,Sheet3!A:C,3,0)</f>
        <v>2418746</v>
      </c>
      <c r="G14" s="4">
        <f t="shared" si="0"/>
        <v>0</v>
      </c>
      <c r="H14" s="4" t="str">
        <f t="shared" si="1"/>
        <v>，2418746</v>
      </c>
      <c r="I14" s="4" t="str">
        <f>VLOOKUP(A14,Sheet3!A:T,20,0)</f>
        <v>直连</v>
      </c>
    </row>
    <row r="15" s="4" customFormat="1" spans="1:9">
      <c r="A15" s="5">
        <v>17354168780</v>
      </c>
      <c r="B15" s="6">
        <v>44606</v>
      </c>
      <c r="C15" s="6">
        <v>44609</v>
      </c>
      <c r="D15" s="4">
        <v>306</v>
      </c>
      <c r="E15" s="4" t="str">
        <f>VLOOKUP(A15,Sheet3!A:L,12,0)</f>
        <v>306.00</v>
      </c>
      <c r="F15" s="4" t="str">
        <f>VLOOKUP(A15,Sheet3!A:C,3,0)</f>
        <v>2418956</v>
      </c>
      <c r="G15" s="4">
        <f t="shared" si="0"/>
        <v>0</v>
      </c>
      <c r="H15" s="4" t="str">
        <f t="shared" si="1"/>
        <v>，2418956</v>
      </c>
      <c r="I15" s="4" t="str">
        <f>VLOOKUP(A15,Sheet3!A:T,20,0)</f>
        <v>直连</v>
      </c>
    </row>
    <row r="16" s="4" customFormat="1" spans="1:9">
      <c r="A16" s="5">
        <v>17359776529</v>
      </c>
      <c r="B16" s="6">
        <v>44608</v>
      </c>
      <c r="C16" s="6">
        <v>44609</v>
      </c>
      <c r="D16" s="4">
        <v>46</v>
      </c>
      <c r="E16" s="4" t="str">
        <f>VLOOKUP(A16,Sheet3!A:L,12,0)</f>
        <v>46.00</v>
      </c>
      <c r="F16" s="4" t="str">
        <f>VLOOKUP(A16,Sheet3!A:C,3,0)</f>
        <v>2419210</v>
      </c>
      <c r="G16" s="4">
        <f t="shared" si="0"/>
        <v>0</v>
      </c>
      <c r="H16" s="4" t="str">
        <f t="shared" si="1"/>
        <v>，2419210</v>
      </c>
      <c r="I16" s="4" t="str">
        <f>VLOOKUP(A16,Sheet3!A:T,20,0)</f>
        <v>直连</v>
      </c>
    </row>
    <row r="17" s="4" customFormat="1" spans="1:9">
      <c r="A17" s="5">
        <v>17360964858</v>
      </c>
      <c r="B17" s="6">
        <v>44608</v>
      </c>
      <c r="C17" s="6">
        <v>44609</v>
      </c>
      <c r="D17" s="4">
        <v>70</v>
      </c>
      <c r="E17" s="4" t="str">
        <f>VLOOKUP(A17,Sheet3!A:L,12,0)</f>
        <v>70.00</v>
      </c>
      <c r="F17" s="4" t="str">
        <f>VLOOKUP(A17,Sheet3!A:C,3,0)</f>
        <v>2419266</v>
      </c>
      <c r="G17" s="4">
        <f t="shared" si="0"/>
        <v>0</v>
      </c>
      <c r="H17" s="4" t="str">
        <f t="shared" si="1"/>
        <v>，2419266</v>
      </c>
      <c r="I17" s="4" t="str">
        <f>VLOOKUP(A17,Sheet3!A:T,20,0)</f>
        <v>直连</v>
      </c>
    </row>
    <row r="18" s="4" customFormat="1" spans="1:9">
      <c r="A18" s="5">
        <v>17362328865</v>
      </c>
      <c r="B18" s="6">
        <v>44608</v>
      </c>
      <c r="C18" s="6">
        <v>44609</v>
      </c>
      <c r="D18" s="4">
        <v>136</v>
      </c>
      <c r="E18" s="4" t="str">
        <f>VLOOKUP(A18,Sheet3!A:L,12,0)</f>
        <v>136.00</v>
      </c>
      <c r="F18" s="4" t="str">
        <f>VLOOKUP(A18,Sheet3!A:C,3,0)</f>
        <v>2419383</v>
      </c>
      <c r="G18" s="4">
        <f t="shared" si="0"/>
        <v>0</v>
      </c>
      <c r="H18" s="4" t="str">
        <f t="shared" si="1"/>
        <v>，2419383</v>
      </c>
      <c r="I18" s="4" t="str">
        <f>VLOOKUP(A18,Sheet3!A:T,20,0)</f>
        <v>直连</v>
      </c>
    </row>
    <row r="19" s="4" customFormat="1" spans="1:9">
      <c r="A19" s="5">
        <v>17362818347</v>
      </c>
      <c r="B19" s="6">
        <v>44608</v>
      </c>
      <c r="C19" s="6">
        <v>44609</v>
      </c>
      <c r="D19" s="4">
        <v>28</v>
      </c>
      <c r="E19" s="4" t="str">
        <f>VLOOKUP(A19,Sheet3!A:L,12,0)</f>
        <v>28.00</v>
      </c>
      <c r="F19" s="4" t="str">
        <f>VLOOKUP(A19,Sheet3!A:C,3,0)</f>
        <v>2419449</v>
      </c>
      <c r="G19" s="4">
        <f t="shared" si="0"/>
        <v>0</v>
      </c>
      <c r="H19" s="4" t="str">
        <f t="shared" si="1"/>
        <v>，2419449</v>
      </c>
      <c r="I19" s="4" t="str">
        <f>VLOOKUP(A19,Sheet3!A:T,20,0)</f>
        <v>直连</v>
      </c>
    </row>
    <row r="20" s="4" customFormat="1" spans="1:9">
      <c r="A20" s="5">
        <v>17364519954</v>
      </c>
      <c r="B20" s="6">
        <v>44608</v>
      </c>
      <c r="C20" s="6">
        <v>44609</v>
      </c>
      <c r="D20" s="4">
        <v>82</v>
      </c>
      <c r="E20" s="4" t="str">
        <f>VLOOKUP(A20,Sheet3!A:L,12,0)</f>
        <v>82.00</v>
      </c>
      <c r="F20" s="4" t="str">
        <f>VLOOKUP(A20,Sheet3!A:C,3,0)</f>
        <v>2419594</v>
      </c>
      <c r="G20" s="4">
        <f t="shared" si="0"/>
        <v>0</v>
      </c>
      <c r="H20" s="4" t="str">
        <f t="shared" si="1"/>
        <v>，2419594</v>
      </c>
      <c r="I20" s="4" t="str">
        <f>VLOOKUP(A20,Sheet3!A:T,20,0)</f>
        <v>直连</v>
      </c>
    </row>
    <row r="21" s="4" customFormat="1" spans="1:9">
      <c r="A21" s="5">
        <v>17367969650</v>
      </c>
      <c r="B21" s="6">
        <v>44608</v>
      </c>
      <c r="C21" s="6">
        <v>44609</v>
      </c>
      <c r="D21" s="4">
        <v>328</v>
      </c>
      <c r="E21" s="4" t="str">
        <f>VLOOKUP(A21,Sheet3!A:L,12,0)</f>
        <v>328.00</v>
      </c>
      <c r="F21" s="4" t="str">
        <f>VLOOKUP(A21,Sheet3!A:C,3,0)</f>
        <v>2419660</v>
      </c>
      <c r="G21" s="4">
        <f t="shared" si="0"/>
        <v>0</v>
      </c>
      <c r="H21" s="4" t="str">
        <f t="shared" si="1"/>
        <v>，2419660</v>
      </c>
      <c r="I21" s="4" t="str">
        <f>VLOOKUP(A21,Sheet3!A:T,20,0)</f>
        <v>直连</v>
      </c>
    </row>
    <row r="22" s="4" customFormat="1" spans="1:9">
      <c r="A22" s="5">
        <v>17368456888</v>
      </c>
      <c r="B22" s="6">
        <v>44608</v>
      </c>
      <c r="C22" s="6">
        <v>44609</v>
      </c>
      <c r="D22" s="4">
        <v>125</v>
      </c>
      <c r="E22" s="4" t="str">
        <f>VLOOKUP(A22,Sheet3!A:L,12,0)</f>
        <v>125.00</v>
      </c>
      <c r="F22" s="4" t="str">
        <f>VLOOKUP(A22,Sheet3!A:C,3,0)</f>
        <v>2419694</v>
      </c>
      <c r="G22" s="4">
        <f t="shared" si="0"/>
        <v>0</v>
      </c>
      <c r="H22" s="4" t="str">
        <f t="shared" si="1"/>
        <v>，2419694</v>
      </c>
      <c r="I22" s="4" t="str">
        <f>VLOOKUP(A22,Sheet3!A:T,20,0)</f>
        <v>直连</v>
      </c>
    </row>
    <row r="23" s="4" customFormat="1" spans="1:9">
      <c r="A23" s="5">
        <v>17368645673</v>
      </c>
      <c r="B23" s="6">
        <v>44608</v>
      </c>
      <c r="C23" s="6">
        <v>44609</v>
      </c>
      <c r="D23" s="4">
        <v>116</v>
      </c>
      <c r="E23" s="4" t="str">
        <f>VLOOKUP(A23,Sheet3!A:L,12,0)</f>
        <v>116.00</v>
      </c>
      <c r="F23" s="4" t="str">
        <f>VLOOKUP(A23,Sheet3!A:C,3,0)</f>
        <v>2419733</v>
      </c>
      <c r="G23" s="4">
        <f t="shared" si="0"/>
        <v>0</v>
      </c>
      <c r="H23" s="4" t="str">
        <f t="shared" si="1"/>
        <v>，2419733</v>
      </c>
      <c r="I23" s="4" t="str">
        <f>VLOOKUP(A23,Sheet3!A:T,20,0)</f>
        <v>直连</v>
      </c>
    </row>
    <row r="24" s="4" customFormat="1" spans="1:9">
      <c r="A24" s="5">
        <v>17368654479</v>
      </c>
      <c r="B24" s="6">
        <v>44608</v>
      </c>
      <c r="C24" s="6">
        <v>44609</v>
      </c>
      <c r="D24" s="4">
        <v>73</v>
      </c>
      <c r="E24" s="4" t="str">
        <f>VLOOKUP(A24,Sheet3!A:L,12,0)</f>
        <v>73.00</v>
      </c>
      <c r="F24" s="4" t="str">
        <f>VLOOKUP(A24,Sheet3!A:C,3,0)</f>
        <v>2419739</v>
      </c>
      <c r="G24" s="4">
        <f t="shared" si="0"/>
        <v>0</v>
      </c>
      <c r="H24" s="4" t="str">
        <f t="shared" si="1"/>
        <v>，2419739</v>
      </c>
      <c r="I24" s="4" t="str">
        <f>VLOOKUP(A24,Sheet3!A:T,20,0)</f>
        <v>直连</v>
      </c>
    </row>
    <row r="25" s="4" customFormat="1" hidden="1" spans="1:9">
      <c r="A25" s="5">
        <v>17370714438</v>
      </c>
      <c r="B25" s="6">
        <v>44608</v>
      </c>
      <c r="C25" s="6">
        <v>44609</v>
      </c>
      <c r="D25" s="4">
        <v>0</v>
      </c>
      <c r="E25" s="4" t="e">
        <f>VLOOKUP(A25,Sheet3!A:L,12,0)</f>
        <v>#N/A</v>
      </c>
      <c r="F25" s="4" t="e">
        <f>VLOOKUP(A25,Sheet3!A:C,3,0)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VLOOKUP(A25,Sheet3!A:T,20,0)</f>
        <v>#N/A</v>
      </c>
    </row>
    <row r="26" s="4" customFormat="1" spans="1:9">
      <c r="A26" s="5">
        <v>17374170007</v>
      </c>
      <c r="B26" s="6">
        <v>44608</v>
      </c>
      <c r="C26" s="6">
        <v>44609</v>
      </c>
      <c r="D26" s="4">
        <v>99</v>
      </c>
      <c r="E26" s="4" t="str">
        <f>VLOOKUP(A26,Sheet3!A:L,12,0)</f>
        <v>99.00</v>
      </c>
      <c r="F26" s="4" t="str">
        <f>VLOOKUP(A26,Sheet3!A:C,3,0)</f>
        <v>2420019</v>
      </c>
      <c r="G26" s="4">
        <f t="shared" si="0"/>
        <v>0</v>
      </c>
      <c r="H26" s="4" t="str">
        <f t="shared" si="1"/>
        <v>，2420019</v>
      </c>
      <c r="I26" s="4" t="str">
        <f>VLOOKUP(A26,Sheet3!A:T,20,0)</f>
        <v>直连</v>
      </c>
    </row>
    <row r="27" s="4" customFormat="1" spans="1:9">
      <c r="A27" s="5">
        <v>17375049579</v>
      </c>
      <c r="B27" s="6">
        <v>44608</v>
      </c>
      <c r="C27" s="6">
        <v>44609</v>
      </c>
      <c r="D27" s="4">
        <v>116</v>
      </c>
      <c r="E27" s="4" t="str">
        <f>VLOOKUP(A27,Sheet3!A:L,12,0)</f>
        <v>116.00</v>
      </c>
      <c r="F27" s="4" t="str">
        <f>VLOOKUP(A27,Sheet3!A:C,3,0)</f>
        <v>2420079</v>
      </c>
      <c r="G27" s="4">
        <f t="shared" si="0"/>
        <v>0</v>
      </c>
      <c r="H27" s="4" t="str">
        <f t="shared" si="1"/>
        <v>，2420079</v>
      </c>
      <c r="I27" s="4" t="str">
        <f>VLOOKUP(A27,Sheet3!A:T,20,0)</f>
        <v>直连</v>
      </c>
    </row>
    <row r="28" s="4" customFormat="1" spans="1:9">
      <c r="A28" s="5">
        <v>17375852596</v>
      </c>
      <c r="B28" s="6">
        <v>44608</v>
      </c>
      <c r="C28" s="6">
        <v>44609</v>
      </c>
      <c r="D28" s="4">
        <v>31</v>
      </c>
      <c r="E28" s="4" t="str">
        <f>VLOOKUP(A28,Sheet3!A:L,12,0)</f>
        <v>31.00</v>
      </c>
      <c r="F28" s="4" t="str">
        <f>VLOOKUP(A28,Sheet3!A:C,3,0)</f>
        <v>2420155</v>
      </c>
      <c r="G28" s="4">
        <f t="shared" si="0"/>
        <v>0</v>
      </c>
      <c r="H28" s="4" t="str">
        <f t="shared" si="1"/>
        <v>，2420155</v>
      </c>
      <c r="I28" s="4" t="str">
        <f>VLOOKUP(A28,Sheet3!A:T,20,0)</f>
        <v>直连</v>
      </c>
    </row>
    <row r="29" s="4" customFormat="1" spans="1:9">
      <c r="A29" s="5">
        <v>14846944989</v>
      </c>
      <c r="B29" s="6">
        <v>44601</v>
      </c>
      <c r="C29" s="6">
        <v>44606</v>
      </c>
      <c r="D29" s="4">
        <v>345</v>
      </c>
      <c r="E29" s="4">
        <v>345</v>
      </c>
      <c r="F29" s="4">
        <v>2054771</v>
      </c>
      <c r="G29" s="4">
        <f t="shared" si="0"/>
        <v>0</v>
      </c>
      <c r="H29" s="4" t="str">
        <f t="shared" si="1"/>
        <v>，2054771</v>
      </c>
      <c r="I29" s="4" t="e">
        <f>VLOOKUP(A29,Sheet3!A:T,20,0)</f>
        <v>#N/A</v>
      </c>
    </row>
    <row r="30" s="4" customFormat="1" spans="1:9">
      <c r="A30" s="5">
        <v>14847026216</v>
      </c>
      <c r="B30" s="6">
        <v>44606</v>
      </c>
      <c r="C30" s="6">
        <v>44611</v>
      </c>
      <c r="D30" s="4">
        <v>335</v>
      </c>
      <c r="E30" s="4">
        <v>335</v>
      </c>
      <c r="F30" s="4">
        <v>2054799</v>
      </c>
      <c r="G30" s="4">
        <f t="shared" si="0"/>
        <v>0</v>
      </c>
      <c r="H30" s="4" t="str">
        <f t="shared" si="1"/>
        <v>，2054799</v>
      </c>
      <c r="I30" s="4" t="e">
        <f>VLOOKUP(A30,Sheet3!A:T,20,0)</f>
        <v>#N/A</v>
      </c>
    </row>
    <row r="31" s="4" customFormat="1" spans="1:9">
      <c r="A31" s="5">
        <v>16946626042</v>
      </c>
      <c r="B31" s="6">
        <v>44608</v>
      </c>
      <c r="C31" s="6">
        <v>44610</v>
      </c>
      <c r="D31" s="4">
        <v>710</v>
      </c>
      <c r="E31" s="4" t="str">
        <f>VLOOKUP(A31,Sheet3!A:L,12,0)</f>
        <v>710.00</v>
      </c>
      <c r="F31" s="4" t="str">
        <f>VLOOKUP(A31,Sheet3!A:C,3,0)</f>
        <v>2332269</v>
      </c>
      <c r="G31" s="4">
        <f t="shared" si="0"/>
        <v>0</v>
      </c>
      <c r="H31" s="4" t="str">
        <f t="shared" si="1"/>
        <v>，2332269</v>
      </c>
      <c r="I31" s="4" t="str">
        <f>VLOOKUP(A31,Sheet3!A:T,20,0)</f>
        <v>直连</v>
      </c>
    </row>
    <row r="32" s="4" customFormat="1" spans="1:9">
      <c r="A32" s="5">
        <v>17154359082</v>
      </c>
      <c r="B32" s="6">
        <v>44609</v>
      </c>
      <c r="C32" s="6">
        <v>44610</v>
      </c>
      <c r="D32" s="4">
        <v>84</v>
      </c>
      <c r="E32" s="4" t="str">
        <f>VLOOKUP(A32,Sheet3!A:L,12,0)</f>
        <v>84.00</v>
      </c>
      <c r="F32" s="4" t="str">
        <f>VLOOKUP(A32,Sheet3!A:C,3,0)</f>
        <v>2382870</v>
      </c>
      <c r="G32" s="4">
        <f t="shared" si="0"/>
        <v>0</v>
      </c>
      <c r="H32" s="4" t="str">
        <f t="shared" si="1"/>
        <v>，2382870</v>
      </c>
      <c r="I32" s="4" t="str">
        <f>VLOOKUP(A32,Sheet3!A:T,20,0)</f>
        <v>直连</v>
      </c>
    </row>
    <row r="33" s="4" customFormat="1" hidden="1" spans="1:9">
      <c r="A33" s="5">
        <v>17207183630</v>
      </c>
      <c r="B33" s="6">
        <v>44609</v>
      </c>
      <c r="C33" s="6">
        <v>44610</v>
      </c>
      <c r="D33" s="4">
        <v>0</v>
      </c>
      <c r="E33" s="4" t="str">
        <f>VLOOKUP(A33,Sheet3!A:L,12,0)</f>
        <v>218.00</v>
      </c>
      <c r="F33" s="4" t="str">
        <f>VLOOKUP(A33,Sheet3!A:C,3,0)</f>
        <v>2403837</v>
      </c>
      <c r="G33" s="4">
        <f t="shared" si="0"/>
        <v>-218</v>
      </c>
      <c r="H33" s="4" t="str">
        <f t="shared" si="1"/>
        <v>，2403837</v>
      </c>
      <c r="I33" s="4" t="str">
        <f>VLOOKUP(A33,Sheet3!A:T,20,0)</f>
        <v>直连</v>
      </c>
    </row>
    <row r="34" s="4" customFormat="1" spans="1:9">
      <c r="A34" s="5">
        <v>17227102324</v>
      </c>
      <c r="B34" s="6">
        <v>44609</v>
      </c>
      <c r="C34" s="6">
        <v>44610</v>
      </c>
      <c r="D34" s="4">
        <v>343</v>
      </c>
      <c r="E34" s="4" t="str">
        <f>VLOOKUP(A34,Sheet3!A:L,12,0)</f>
        <v>343.00</v>
      </c>
      <c r="F34" s="4" t="str">
        <f>VLOOKUP(A34,Sheet3!A:C,3,0)</f>
        <v>2408274</v>
      </c>
      <c r="G34" s="4">
        <f t="shared" si="0"/>
        <v>0</v>
      </c>
      <c r="H34" s="4" t="str">
        <f t="shared" si="1"/>
        <v>，2408274</v>
      </c>
      <c r="I34" s="4" t="str">
        <f>VLOOKUP(A34,Sheet3!A:T,20,0)</f>
        <v>直连</v>
      </c>
    </row>
    <row r="35" s="4" customFormat="1" spans="1:9">
      <c r="A35" s="5">
        <v>17272248891</v>
      </c>
      <c r="B35" s="6">
        <v>44609</v>
      </c>
      <c r="C35" s="6">
        <v>44610</v>
      </c>
      <c r="D35" s="4">
        <v>196</v>
      </c>
      <c r="E35" s="4" t="str">
        <f>VLOOKUP(A35,Sheet3!A:L,12,0)</f>
        <v>196.00</v>
      </c>
      <c r="F35" s="4" t="str">
        <f>VLOOKUP(A35,Sheet3!A:C,3,0)</f>
        <v>2412245</v>
      </c>
      <c r="G35" s="4">
        <f t="shared" si="0"/>
        <v>0</v>
      </c>
      <c r="H35" s="4" t="str">
        <f t="shared" si="1"/>
        <v>，2412245</v>
      </c>
      <c r="I35" s="4" t="str">
        <f>VLOOKUP(A35,Sheet3!A:T,20,0)</f>
        <v>直连</v>
      </c>
    </row>
    <row r="36" s="4" customFormat="1" spans="1:9">
      <c r="A36" s="5">
        <v>17312749654</v>
      </c>
      <c r="B36" s="6">
        <v>44609</v>
      </c>
      <c r="C36" s="6">
        <v>44610</v>
      </c>
      <c r="D36" s="4">
        <v>121</v>
      </c>
      <c r="E36" s="4" t="str">
        <f>VLOOKUP(A36,Sheet3!A:L,12,0)</f>
        <v>121.00</v>
      </c>
      <c r="F36" s="4" t="str">
        <f>VLOOKUP(A36,Sheet3!A:C,3,0)</f>
        <v>2415252</v>
      </c>
      <c r="G36" s="4">
        <f t="shared" si="0"/>
        <v>0</v>
      </c>
      <c r="H36" s="4" t="str">
        <f t="shared" si="1"/>
        <v>，2415252</v>
      </c>
      <c r="I36" s="4" t="str">
        <f>VLOOKUP(A36,Sheet3!A:T,20,0)</f>
        <v>直连</v>
      </c>
    </row>
    <row r="37" s="4" customFormat="1" spans="1:9">
      <c r="A37" s="5">
        <v>17362248239</v>
      </c>
      <c r="B37" s="6">
        <v>44607</v>
      </c>
      <c r="C37" s="6">
        <v>44610</v>
      </c>
      <c r="D37" s="4">
        <v>135</v>
      </c>
      <c r="E37" s="4" t="str">
        <f>VLOOKUP(A37,Sheet3!A:L,12,0)</f>
        <v>135.00</v>
      </c>
      <c r="F37" s="4" t="str">
        <f>VLOOKUP(A37,Sheet3!A:C,3,0)</f>
        <v>2419370</v>
      </c>
      <c r="G37" s="4">
        <f t="shared" si="0"/>
        <v>0</v>
      </c>
      <c r="H37" s="4" t="str">
        <f t="shared" si="1"/>
        <v>，2419370</v>
      </c>
      <c r="I37" s="4" t="str">
        <f>VLOOKUP(A37,Sheet3!A:T,20,0)</f>
        <v>直连</v>
      </c>
    </row>
    <row r="38" s="4" customFormat="1" spans="1:9">
      <c r="A38" s="5">
        <v>17362507512</v>
      </c>
      <c r="B38" s="6">
        <v>44607</v>
      </c>
      <c r="C38" s="6">
        <v>44610</v>
      </c>
      <c r="D38" s="4">
        <v>120</v>
      </c>
      <c r="E38" s="4" t="str">
        <f>VLOOKUP(A38,Sheet3!A:L,12,0)</f>
        <v>120.00</v>
      </c>
      <c r="F38" s="4" t="str">
        <f>VLOOKUP(A38,Sheet3!A:C,3,0)</f>
        <v>2419414</v>
      </c>
      <c r="G38" s="4">
        <f t="shared" si="0"/>
        <v>0</v>
      </c>
      <c r="H38" s="4" t="str">
        <f t="shared" si="1"/>
        <v>，2419414</v>
      </c>
      <c r="I38" s="4" t="str">
        <f>VLOOKUP(A38,Sheet3!A:T,20,0)</f>
        <v>直连</v>
      </c>
    </row>
    <row r="39" s="4" customFormat="1" spans="1:9">
      <c r="A39" s="5">
        <v>17376625493</v>
      </c>
      <c r="B39" s="6">
        <v>44609</v>
      </c>
      <c r="C39" s="6">
        <v>44610</v>
      </c>
      <c r="D39" s="4">
        <v>81</v>
      </c>
      <c r="E39" s="4" t="str">
        <f>VLOOKUP(A39,Sheet3!A:L,12,0)</f>
        <v>81.00</v>
      </c>
      <c r="F39" s="4" t="str">
        <f>VLOOKUP(A39,Sheet3!A:C,3,0)</f>
        <v>2420224</v>
      </c>
      <c r="G39" s="4">
        <f t="shared" si="0"/>
        <v>0</v>
      </c>
      <c r="H39" s="4" t="str">
        <f t="shared" si="1"/>
        <v>，2420224</v>
      </c>
      <c r="I39" s="4" t="str">
        <f>VLOOKUP(A39,Sheet3!A:T,20,0)</f>
        <v>直连</v>
      </c>
    </row>
    <row r="40" s="4" customFormat="1" spans="1:9">
      <c r="A40" s="5">
        <v>17376642942</v>
      </c>
      <c r="B40" s="6">
        <v>44609</v>
      </c>
      <c r="C40" s="6">
        <v>44610</v>
      </c>
      <c r="D40" s="4">
        <v>64</v>
      </c>
      <c r="E40" s="4" t="str">
        <f>VLOOKUP(A40,Sheet3!A:L,12,0)</f>
        <v>64.00</v>
      </c>
      <c r="F40" s="4" t="str">
        <f>VLOOKUP(A40,Sheet3!A:C,3,0)</f>
        <v>2420227</v>
      </c>
      <c r="G40" s="4">
        <f t="shared" si="0"/>
        <v>0</v>
      </c>
      <c r="H40" s="4" t="str">
        <f t="shared" si="1"/>
        <v>，2420227</v>
      </c>
      <c r="I40" s="4" t="str">
        <f>VLOOKUP(A40,Sheet3!A:T,20,0)</f>
        <v>直连</v>
      </c>
    </row>
    <row r="41" s="4" customFormat="1" spans="1:9">
      <c r="A41" s="5">
        <v>17382378782</v>
      </c>
      <c r="B41" s="6">
        <v>44609</v>
      </c>
      <c r="C41" s="6">
        <v>44610</v>
      </c>
      <c r="D41" s="4">
        <v>72</v>
      </c>
      <c r="E41" s="4" t="str">
        <f>VLOOKUP(A41,Sheet3!A:L,12,0)</f>
        <v>72.00</v>
      </c>
      <c r="F41" s="4" t="str">
        <f>VLOOKUP(A41,Sheet3!A:C,3,0)</f>
        <v>2420437</v>
      </c>
      <c r="G41" s="4">
        <f t="shared" si="0"/>
        <v>0</v>
      </c>
      <c r="H41" s="4" t="str">
        <f t="shared" si="1"/>
        <v>，2420437</v>
      </c>
      <c r="I41" s="4" t="str">
        <f>VLOOKUP(A41,Sheet3!A:T,20,0)</f>
        <v>直连</v>
      </c>
    </row>
    <row r="42" s="4" customFormat="1" spans="1:9">
      <c r="A42" s="5">
        <v>17382983764</v>
      </c>
      <c r="B42" s="6">
        <v>44609</v>
      </c>
      <c r="C42" s="6">
        <v>44610</v>
      </c>
      <c r="D42" s="4">
        <v>34</v>
      </c>
      <c r="E42" s="4" t="str">
        <f>VLOOKUP(A42,Sheet3!A:L,12,0)</f>
        <v>34.00</v>
      </c>
      <c r="F42" s="4" t="str">
        <f>VLOOKUP(A42,Sheet3!A:C,3,0)</f>
        <v>2420479</v>
      </c>
      <c r="G42" s="4">
        <f t="shared" si="0"/>
        <v>0</v>
      </c>
      <c r="H42" s="4" t="str">
        <f t="shared" si="1"/>
        <v>，2420479</v>
      </c>
      <c r="I42" s="4" t="str">
        <f>VLOOKUP(A42,Sheet3!A:T,20,0)</f>
        <v>直连</v>
      </c>
    </row>
    <row r="43" s="4" customFormat="1" spans="1:9">
      <c r="A43" s="5">
        <v>17383330237</v>
      </c>
      <c r="B43" s="6">
        <v>44609</v>
      </c>
      <c r="C43" s="6">
        <v>44610</v>
      </c>
      <c r="D43" s="4">
        <v>31</v>
      </c>
      <c r="E43" s="4" t="str">
        <f>VLOOKUP(A43,Sheet3!A:L,12,0)</f>
        <v>31.00</v>
      </c>
      <c r="F43" s="4" t="str">
        <f>VLOOKUP(A43,Sheet3!A:C,3,0)</f>
        <v>2420510</v>
      </c>
      <c r="G43" s="4">
        <f t="shared" si="0"/>
        <v>0</v>
      </c>
      <c r="H43" s="4" t="str">
        <f t="shared" si="1"/>
        <v>，2420510</v>
      </c>
      <c r="I43" s="4" t="str">
        <f>VLOOKUP(A43,Sheet3!A:T,20,0)</f>
        <v>直连</v>
      </c>
    </row>
    <row r="44" s="4" customFormat="1" spans="1:9">
      <c r="A44" s="5">
        <v>17384937323</v>
      </c>
      <c r="B44" s="6">
        <v>44609</v>
      </c>
      <c r="C44" s="6">
        <v>44610</v>
      </c>
      <c r="D44" s="4">
        <v>62</v>
      </c>
      <c r="E44" s="4" t="str">
        <f>VLOOKUP(A44,Sheet3!A:L,12,0)</f>
        <v>62.00</v>
      </c>
      <c r="F44" s="4" t="str">
        <f>VLOOKUP(A44,Sheet3!A:C,3,0)</f>
        <v>2421076</v>
      </c>
      <c r="G44" s="4">
        <f t="shared" si="0"/>
        <v>0</v>
      </c>
      <c r="H44" s="4" t="str">
        <f t="shared" si="1"/>
        <v>，2421076</v>
      </c>
      <c r="I44" s="4" t="str">
        <f>VLOOKUP(A44,Sheet3!A:T,20,0)</f>
        <v>直连</v>
      </c>
    </row>
    <row r="45" s="4" customFormat="1" spans="1:9">
      <c r="A45" s="5">
        <v>17385061838</v>
      </c>
      <c r="B45" s="6">
        <v>44609</v>
      </c>
      <c r="C45" s="6">
        <v>44610</v>
      </c>
      <c r="D45" s="4">
        <v>56</v>
      </c>
      <c r="E45" s="4" t="str">
        <f>VLOOKUP(A45,Sheet3!A:L,12,0)</f>
        <v>56.00</v>
      </c>
      <c r="F45" s="4" t="str">
        <f>VLOOKUP(A45,Sheet3!A:C,3,0)</f>
        <v>2421141</v>
      </c>
      <c r="G45" s="4">
        <f t="shared" si="0"/>
        <v>0</v>
      </c>
      <c r="H45" s="4" t="str">
        <f t="shared" si="1"/>
        <v>，2421141</v>
      </c>
      <c r="I45" s="4" t="str">
        <f>VLOOKUP(A45,Sheet3!A:T,20,0)</f>
        <v>直连</v>
      </c>
    </row>
    <row r="47" spans="4:4">
      <c r="D47" s="4">
        <f>SUM(D2:D46)</f>
        <v>5477</v>
      </c>
    </row>
    <row r="53" spans="1:1">
      <c r="A53" s="4" t="s">
        <v>259</v>
      </c>
    </row>
    <row r="54" spans="1:1">
      <c r="A54" s="4" t="s">
        <v>260</v>
      </c>
    </row>
    <row r="55" spans="1:1">
      <c r="A55" s="4" t="s">
        <v>261</v>
      </c>
    </row>
  </sheetData>
  <autoFilter ref="A1:XFD47">
    <filterColumn colId="3">
      <filters blank="1">
        <filter val="710"/>
        <filter val="91"/>
        <filter val="113"/>
        <filter val="56"/>
        <filter val="116"/>
        <filter val="196"/>
        <filter val="99"/>
        <filter val="120"/>
        <filter val="61"/>
        <filter val="121"/>
        <filter val="62"/>
        <filter val="162"/>
        <filter val="64"/>
        <filter val="125"/>
        <filter val="28"/>
        <filter val="168"/>
        <filter val="328"/>
        <filter val="70"/>
        <filter val="31"/>
        <filter val="72"/>
        <filter val="73"/>
        <filter val="34"/>
        <filter val="74"/>
        <filter val="135"/>
        <filter val="335"/>
        <filter val="136"/>
        <filter val="5477"/>
        <filter val="139"/>
        <filter val="81"/>
        <filter val="82"/>
        <filter val="343"/>
        <filter val="84"/>
        <filter val="345"/>
        <filter val="46"/>
        <filter val="306"/>
        <filter val="47"/>
        <filter val="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262</v>
      </c>
      <c r="B1" s="2" t="s">
        <v>263</v>
      </c>
      <c r="C1" s="2" t="s">
        <v>264</v>
      </c>
      <c r="D1" s="2" t="s">
        <v>265</v>
      </c>
      <c r="E1" s="2" t="s">
        <v>13</v>
      </c>
      <c r="F1" s="2" t="s">
        <v>5</v>
      </c>
      <c r="G1" s="2" t="s">
        <v>6</v>
      </c>
      <c r="H1" s="2" t="s">
        <v>266</v>
      </c>
      <c r="I1" s="2" t="s">
        <v>267</v>
      </c>
      <c r="J1" s="2" t="s">
        <v>268</v>
      </c>
      <c r="K1" s="2" t="s">
        <v>269</v>
      </c>
      <c r="L1" s="2" t="s">
        <v>270</v>
      </c>
      <c r="M1" s="2" t="s">
        <v>271</v>
      </c>
      <c r="N1" s="2" t="s">
        <v>272</v>
      </c>
      <c r="O1" s="2" t="s">
        <v>273</v>
      </c>
      <c r="P1" s="2" t="s">
        <v>274</v>
      </c>
      <c r="Q1" s="2" t="s">
        <v>275</v>
      </c>
      <c r="R1" s="2" t="s">
        <v>276</v>
      </c>
      <c r="S1" s="2" t="s">
        <v>277</v>
      </c>
      <c r="T1" s="2" t="s">
        <v>278</v>
      </c>
    </row>
    <row r="2" s="1" customFormat="1" spans="1:20">
      <c r="A2" s="3">
        <v>16910171510</v>
      </c>
      <c r="B2" s="1" t="s">
        <v>279</v>
      </c>
      <c r="C2" s="1" t="s">
        <v>280</v>
      </c>
      <c r="D2" s="1" t="s">
        <v>281</v>
      </c>
      <c r="E2" s="1" t="s">
        <v>282</v>
      </c>
      <c r="F2" s="1" t="s">
        <v>283</v>
      </c>
      <c r="G2" s="1" t="s">
        <v>284</v>
      </c>
      <c r="H2" s="1" t="s">
        <v>285</v>
      </c>
      <c r="I2" s="1" t="s">
        <v>286</v>
      </c>
      <c r="J2" s="1" t="s">
        <v>30</v>
      </c>
      <c r="K2" s="1" t="s">
        <v>287</v>
      </c>
      <c r="L2" s="1" t="s">
        <v>287</v>
      </c>
      <c r="M2" s="1" t="s">
        <v>288</v>
      </c>
      <c r="N2" s="1" t="s">
        <v>288</v>
      </c>
      <c r="O2" s="1" t="s">
        <v>289</v>
      </c>
      <c r="P2" s="1" t="s">
        <v>290</v>
      </c>
      <c r="Q2" s="1" t="s">
        <v>291</v>
      </c>
      <c r="R2" s="1" t="s">
        <v>292</v>
      </c>
      <c r="S2" s="1" t="s">
        <v>293</v>
      </c>
      <c r="T2" s="1" t="s">
        <v>294</v>
      </c>
    </row>
    <row r="3" s="1" customFormat="1" spans="1:20">
      <c r="A3" s="3">
        <v>16946626042</v>
      </c>
      <c r="B3" s="1" t="s">
        <v>295</v>
      </c>
      <c r="C3" s="1" t="s">
        <v>296</v>
      </c>
      <c r="D3" s="1" t="s">
        <v>297</v>
      </c>
      <c r="E3" s="1" t="s">
        <v>298</v>
      </c>
      <c r="F3" s="1" t="s">
        <v>284</v>
      </c>
      <c r="G3" s="1" t="s">
        <v>299</v>
      </c>
      <c r="H3" s="1" t="s">
        <v>285</v>
      </c>
      <c r="I3" s="1" t="s">
        <v>300</v>
      </c>
      <c r="J3" s="1" t="s">
        <v>30</v>
      </c>
      <c r="K3" s="1" t="s">
        <v>301</v>
      </c>
      <c r="L3" s="1" t="s">
        <v>301</v>
      </c>
      <c r="M3" s="1" t="s">
        <v>288</v>
      </c>
      <c r="N3" s="1" t="s">
        <v>288</v>
      </c>
      <c r="O3" s="1" t="s">
        <v>289</v>
      </c>
      <c r="P3" s="1" t="s">
        <v>290</v>
      </c>
      <c r="Q3" s="1" t="s">
        <v>302</v>
      </c>
      <c r="R3" s="1" t="s">
        <v>292</v>
      </c>
      <c r="S3" s="1" t="s">
        <v>293</v>
      </c>
      <c r="T3" s="1" t="s">
        <v>294</v>
      </c>
    </row>
    <row r="4" s="1" customFormat="1" spans="1:20">
      <c r="A4" s="3">
        <v>17154359082</v>
      </c>
      <c r="B4" s="1" t="s">
        <v>303</v>
      </c>
      <c r="C4" s="1" t="s">
        <v>304</v>
      </c>
      <c r="D4" s="1" t="s">
        <v>305</v>
      </c>
      <c r="E4" s="1" t="s">
        <v>306</v>
      </c>
      <c r="F4" s="1" t="s">
        <v>307</v>
      </c>
      <c r="G4" s="1" t="s">
        <v>299</v>
      </c>
      <c r="H4" s="1" t="s">
        <v>285</v>
      </c>
      <c r="I4" s="1" t="s">
        <v>308</v>
      </c>
      <c r="J4" s="1" t="s">
        <v>30</v>
      </c>
      <c r="K4" s="1" t="s">
        <v>309</v>
      </c>
      <c r="L4" s="1" t="s">
        <v>309</v>
      </c>
      <c r="M4" s="1" t="s">
        <v>288</v>
      </c>
      <c r="N4" s="1" t="s">
        <v>288</v>
      </c>
      <c r="O4" s="1" t="s">
        <v>289</v>
      </c>
      <c r="P4" s="1" t="s">
        <v>290</v>
      </c>
      <c r="Q4" s="1" t="s">
        <v>310</v>
      </c>
      <c r="R4" s="1" t="s">
        <v>292</v>
      </c>
      <c r="S4" s="1" t="s">
        <v>293</v>
      </c>
      <c r="T4" s="1" t="s">
        <v>294</v>
      </c>
    </row>
    <row r="5" s="1" customFormat="1" spans="1:20">
      <c r="A5" s="3">
        <v>17178297907</v>
      </c>
      <c r="B5" s="1" t="s">
        <v>311</v>
      </c>
      <c r="C5" s="1" t="s">
        <v>312</v>
      </c>
      <c r="D5" s="1" t="s">
        <v>313</v>
      </c>
      <c r="E5" s="1" t="s">
        <v>314</v>
      </c>
      <c r="F5" s="1" t="s">
        <v>315</v>
      </c>
      <c r="G5" s="1" t="s">
        <v>284</v>
      </c>
      <c r="H5" s="1" t="s">
        <v>285</v>
      </c>
      <c r="I5" s="1" t="s">
        <v>316</v>
      </c>
      <c r="J5" s="1" t="s">
        <v>30</v>
      </c>
      <c r="K5" s="1" t="s">
        <v>317</v>
      </c>
      <c r="L5" s="1" t="s">
        <v>317</v>
      </c>
      <c r="M5" s="1" t="s">
        <v>288</v>
      </c>
      <c r="N5" s="1" t="s">
        <v>288</v>
      </c>
      <c r="O5" s="1" t="s">
        <v>289</v>
      </c>
      <c r="P5" s="1" t="s">
        <v>290</v>
      </c>
      <c r="Q5" s="1" t="s">
        <v>318</v>
      </c>
      <c r="R5" s="1" t="s">
        <v>292</v>
      </c>
      <c r="S5" s="1" t="s">
        <v>293</v>
      </c>
      <c r="T5" s="1" t="s">
        <v>294</v>
      </c>
    </row>
    <row r="6" s="1" customFormat="1" spans="1:20">
      <c r="A6" s="3">
        <v>17207183630</v>
      </c>
      <c r="B6" s="1" t="s">
        <v>319</v>
      </c>
      <c r="C6" s="1" t="s">
        <v>320</v>
      </c>
      <c r="D6" s="1" t="s">
        <v>321</v>
      </c>
      <c r="E6" s="1" t="s">
        <v>322</v>
      </c>
      <c r="F6" s="1" t="s">
        <v>307</v>
      </c>
      <c r="G6" s="1" t="s">
        <v>299</v>
      </c>
      <c r="H6" s="1" t="s">
        <v>285</v>
      </c>
      <c r="I6" s="1" t="s">
        <v>323</v>
      </c>
      <c r="J6" s="1" t="s">
        <v>30</v>
      </c>
      <c r="K6" s="1" t="s">
        <v>324</v>
      </c>
      <c r="L6" s="1" t="s">
        <v>324</v>
      </c>
      <c r="M6" s="1" t="s">
        <v>288</v>
      </c>
      <c r="N6" s="1" t="s">
        <v>288</v>
      </c>
      <c r="O6" s="1" t="s">
        <v>289</v>
      </c>
      <c r="P6" s="1" t="s">
        <v>290</v>
      </c>
      <c r="Q6" s="1" t="s">
        <v>325</v>
      </c>
      <c r="R6" s="1" t="s">
        <v>292</v>
      </c>
      <c r="S6" s="1" t="s">
        <v>293</v>
      </c>
      <c r="T6" s="1" t="s">
        <v>294</v>
      </c>
    </row>
    <row r="7" s="1" customFormat="1" spans="1:20">
      <c r="A7" s="3">
        <v>17213116593</v>
      </c>
      <c r="B7" s="1" t="s">
        <v>326</v>
      </c>
      <c r="C7" s="1" t="s">
        <v>327</v>
      </c>
      <c r="D7" s="1" t="s">
        <v>328</v>
      </c>
      <c r="E7" s="1" t="s">
        <v>329</v>
      </c>
      <c r="F7" s="1" t="s">
        <v>315</v>
      </c>
      <c r="G7" s="1" t="s">
        <v>284</v>
      </c>
      <c r="H7" s="1" t="s">
        <v>285</v>
      </c>
      <c r="I7" s="1" t="s">
        <v>330</v>
      </c>
      <c r="J7" s="1" t="s">
        <v>30</v>
      </c>
      <c r="K7" s="1" t="s">
        <v>331</v>
      </c>
      <c r="L7" s="1" t="s">
        <v>331</v>
      </c>
      <c r="M7" s="1" t="s">
        <v>288</v>
      </c>
      <c r="N7" s="1" t="s">
        <v>288</v>
      </c>
      <c r="O7" s="1" t="s">
        <v>289</v>
      </c>
      <c r="P7" s="1" t="s">
        <v>290</v>
      </c>
      <c r="Q7" s="1" t="s">
        <v>332</v>
      </c>
      <c r="R7" s="1" t="s">
        <v>292</v>
      </c>
      <c r="S7" s="1" t="s">
        <v>293</v>
      </c>
      <c r="T7" s="1" t="s">
        <v>294</v>
      </c>
    </row>
    <row r="8" s="1" customFormat="1" spans="1:20">
      <c r="A8" s="3">
        <v>17227102324</v>
      </c>
      <c r="B8" s="1" t="s">
        <v>333</v>
      </c>
      <c r="C8" s="1" t="s">
        <v>334</v>
      </c>
      <c r="D8" s="1" t="s">
        <v>335</v>
      </c>
      <c r="E8" s="1" t="s">
        <v>336</v>
      </c>
      <c r="F8" s="1" t="s">
        <v>307</v>
      </c>
      <c r="G8" s="1" t="s">
        <v>299</v>
      </c>
      <c r="H8" s="1" t="s">
        <v>285</v>
      </c>
      <c r="I8" s="1" t="s">
        <v>337</v>
      </c>
      <c r="J8" s="1" t="s">
        <v>30</v>
      </c>
      <c r="K8" s="1" t="s">
        <v>338</v>
      </c>
      <c r="L8" s="1" t="s">
        <v>338</v>
      </c>
      <c r="M8" s="1" t="s">
        <v>288</v>
      </c>
      <c r="N8" s="1" t="s">
        <v>288</v>
      </c>
      <c r="O8" s="1" t="s">
        <v>289</v>
      </c>
      <c r="P8" s="1" t="s">
        <v>290</v>
      </c>
      <c r="Q8" s="1" t="s">
        <v>339</v>
      </c>
      <c r="R8" s="1" t="s">
        <v>292</v>
      </c>
      <c r="S8" s="1" t="s">
        <v>293</v>
      </c>
      <c r="T8" s="1" t="s">
        <v>294</v>
      </c>
    </row>
    <row r="9" s="1" customFormat="1" spans="1:20">
      <c r="A9" s="3">
        <v>17270287283</v>
      </c>
      <c r="B9" s="1" t="s">
        <v>340</v>
      </c>
      <c r="C9" s="1" t="s">
        <v>341</v>
      </c>
      <c r="D9" s="1" t="s">
        <v>342</v>
      </c>
      <c r="E9" s="1" t="s">
        <v>343</v>
      </c>
      <c r="F9" s="1" t="s">
        <v>344</v>
      </c>
      <c r="G9" s="1" t="s">
        <v>284</v>
      </c>
      <c r="H9" s="1" t="s">
        <v>285</v>
      </c>
      <c r="I9" s="1" t="s">
        <v>345</v>
      </c>
      <c r="J9" s="1" t="s">
        <v>30</v>
      </c>
      <c r="K9" s="1" t="s">
        <v>346</v>
      </c>
      <c r="L9" s="1" t="s">
        <v>346</v>
      </c>
      <c r="M9" s="1" t="s">
        <v>288</v>
      </c>
      <c r="N9" s="1" t="s">
        <v>288</v>
      </c>
      <c r="O9" s="1" t="s">
        <v>289</v>
      </c>
      <c r="P9" s="1" t="s">
        <v>290</v>
      </c>
      <c r="Q9" s="1" t="s">
        <v>347</v>
      </c>
      <c r="R9" s="1" t="s">
        <v>292</v>
      </c>
      <c r="S9" s="1" t="s">
        <v>293</v>
      </c>
      <c r="T9" s="1" t="s">
        <v>294</v>
      </c>
    </row>
    <row r="10" s="1" customFormat="1" spans="1:20">
      <c r="A10" s="3">
        <v>17272248891</v>
      </c>
      <c r="B10" s="1" t="s">
        <v>348</v>
      </c>
      <c r="C10" s="1" t="s">
        <v>349</v>
      </c>
      <c r="D10" s="1" t="s">
        <v>350</v>
      </c>
      <c r="E10" s="1" t="s">
        <v>351</v>
      </c>
      <c r="F10" s="1" t="s">
        <v>307</v>
      </c>
      <c r="G10" s="1" t="s">
        <v>299</v>
      </c>
      <c r="H10" s="1" t="s">
        <v>285</v>
      </c>
      <c r="I10" s="1" t="s">
        <v>352</v>
      </c>
      <c r="J10" s="1" t="s">
        <v>30</v>
      </c>
      <c r="K10" s="1" t="s">
        <v>353</v>
      </c>
      <c r="L10" s="1" t="s">
        <v>353</v>
      </c>
      <c r="M10" s="1" t="s">
        <v>288</v>
      </c>
      <c r="N10" s="1" t="s">
        <v>288</v>
      </c>
      <c r="O10" s="1" t="s">
        <v>289</v>
      </c>
      <c r="P10" s="1" t="s">
        <v>290</v>
      </c>
      <c r="Q10" s="1" t="s">
        <v>354</v>
      </c>
      <c r="R10" s="1" t="s">
        <v>292</v>
      </c>
      <c r="S10" s="1" t="s">
        <v>293</v>
      </c>
      <c r="T10" s="1" t="s">
        <v>294</v>
      </c>
    </row>
    <row r="11" s="1" customFormat="1" spans="1:20">
      <c r="A11" s="3">
        <v>17273276876</v>
      </c>
      <c r="B11" s="1" t="s">
        <v>348</v>
      </c>
      <c r="C11" s="1" t="s">
        <v>355</v>
      </c>
      <c r="D11" s="1" t="s">
        <v>356</v>
      </c>
      <c r="E11" s="1" t="s">
        <v>357</v>
      </c>
      <c r="F11" s="1" t="s">
        <v>315</v>
      </c>
      <c r="G11" s="1" t="s">
        <v>284</v>
      </c>
      <c r="H11" s="1" t="s">
        <v>285</v>
      </c>
      <c r="I11" s="1" t="s">
        <v>358</v>
      </c>
      <c r="J11" s="1" t="s">
        <v>30</v>
      </c>
      <c r="K11" s="1" t="s">
        <v>359</v>
      </c>
      <c r="L11" s="1" t="s">
        <v>359</v>
      </c>
      <c r="M11" s="1" t="s">
        <v>288</v>
      </c>
      <c r="N11" s="1" t="s">
        <v>288</v>
      </c>
      <c r="O11" s="1" t="s">
        <v>289</v>
      </c>
      <c r="P11" s="1" t="s">
        <v>290</v>
      </c>
      <c r="Q11" s="1" t="s">
        <v>360</v>
      </c>
      <c r="R11" s="1" t="s">
        <v>292</v>
      </c>
      <c r="S11" s="1" t="s">
        <v>293</v>
      </c>
      <c r="T11" s="1" t="s">
        <v>294</v>
      </c>
    </row>
    <row r="12" s="1" customFormat="1" spans="1:20">
      <c r="A12" s="3">
        <v>17304878182</v>
      </c>
      <c r="B12" s="1" t="s">
        <v>361</v>
      </c>
      <c r="C12" s="1" t="s">
        <v>362</v>
      </c>
      <c r="D12" s="1" t="s">
        <v>363</v>
      </c>
      <c r="E12" s="1" t="s">
        <v>364</v>
      </c>
      <c r="F12" s="1" t="s">
        <v>284</v>
      </c>
      <c r="G12" s="1" t="s">
        <v>307</v>
      </c>
      <c r="H12" s="1" t="s">
        <v>285</v>
      </c>
      <c r="I12" s="1" t="s">
        <v>365</v>
      </c>
      <c r="J12" s="1" t="s">
        <v>30</v>
      </c>
      <c r="K12" s="1" t="s">
        <v>366</v>
      </c>
      <c r="L12" s="1" t="s">
        <v>366</v>
      </c>
      <c r="M12" s="1" t="s">
        <v>288</v>
      </c>
      <c r="N12" s="1" t="s">
        <v>288</v>
      </c>
      <c r="O12" s="1" t="s">
        <v>289</v>
      </c>
      <c r="P12" s="1" t="s">
        <v>290</v>
      </c>
      <c r="Q12" s="1" t="s">
        <v>367</v>
      </c>
      <c r="R12" s="1" t="s">
        <v>292</v>
      </c>
      <c r="S12" s="1" t="s">
        <v>293</v>
      </c>
      <c r="T12" s="1" t="s">
        <v>294</v>
      </c>
    </row>
    <row r="13" s="1" customFormat="1" spans="1:20">
      <c r="A13" s="3">
        <v>17312749654</v>
      </c>
      <c r="B13" s="1" t="s">
        <v>368</v>
      </c>
      <c r="C13" s="1" t="s">
        <v>369</v>
      </c>
      <c r="D13" s="1" t="s">
        <v>370</v>
      </c>
      <c r="E13" s="1" t="s">
        <v>371</v>
      </c>
      <c r="F13" s="1" t="s">
        <v>307</v>
      </c>
      <c r="G13" s="1" t="s">
        <v>299</v>
      </c>
      <c r="H13" s="1" t="s">
        <v>285</v>
      </c>
      <c r="I13" s="1" t="s">
        <v>372</v>
      </c>
      <c r="J13" s="1" t="s">
        <v>30</v>
      </c>
      <c r="K13" s="1" t="s">
        <v>373</v>
      </c>
      <c r="L13" s="1" t="s">
        <v>373</v>
      </c>
      <c r="M13" s="1" t="s">
        <v>288</v>
      </c>
      <c r="N13" s="1" t="s">
        <v>288</v>
      </c>
      <c r="O13" s="1" t="s">
        <v>289</v>
      </c>
      <c r="P13" s="1" t="s">
        <v>290</v>
      </c>
      <c r="Q13" s="1" t="s">
        <v>374</v>
      </c>
      <c r="R13" s="1" t="s">
        <v>292</v>
      </c>
      <c r="S13" s="1" t="s">
        <v>293</v>
      </c>
      <c r="T13" s="1" t="s">
        <v>294</v>
      </c>
    </row>
    <row r="14" s="1" customFormat="1" spans="1:20">
      <c r="A14" s="3">
        <v>17333844954</v>
      </c>
      <c r="B14" s="1" t="s">
        <v>375</v>
      </c>
      <c r="C14" s="1" t="s">
        <v>376</v>
      </c>
      <c r="D14" s="1" t="s">
        <v>377</v>
      </c>
      <c r="E14" s="1" t="s">
        <v>378</v>
      </c>
      <c r="F14" s="1" t="s">
        <v>284</v>
      </c>
      <c r="G14" s="1" t="s">
        <v>307</v>
      </c>
      <c r="H14" s="1" t="s">
        <v>285</v>
      </c>
      <c r="I14" s="1" t="s">
        <v>379</v>
      </c>
      <c r="J14" s="1" t="s">
        <v>30</v>
      </c>
      <c r="K14" s="1" t="s">
        <v>380</v>
      </c>
      <c r="L14" s="1" t="s">
        <v>380</v>
      </c>
      <c r="M14" s="1" t="s">
        <v>288</v>
      </c>
      <c r="N14" s="1" t="s">
        <v>288</v>
      </c>
      <c r="O14" s="1" t="s">
        <v>289</v>
      </c>
      <c r="P14" s="1" t="s">
        <v>290</v>
      </c>
      <c r="Q14" s="1" t="s">
        <v>381</v>
      </c>
      <c r="R14" s="1" t="s">
        <v>292</v>
      </c>
      <c r="S14" s="1" t="s">
        <v>293</v>
      </c>
      <c r="T14" s="1" t="s">
        <v>294</v>
      </c>
    </row>
    <row r="15" s="1" customFormat="1" spans="1:20">
      <c r="A15" s="3">
        <v>17346060702</v>
      </c>
      <c r="B15" s="1" t="s">
        <v>283</v>
      </c>
      <c r="C15" s="1" t="s">
        <v>382</v>
      </c>
      <c r="D15" s="1" t="s">
        <v>383</v>
      </c>
      <c r="E15" s="1" t="s">
        <v>384</v>
      </c>
      <c r="F15" s="1" t="s">
        <v>315</v>
      </c>
      <c r="G15" s="1" t="s">
        <v>284</v>
      </c>
      <c r="H15" s="1" t="s">
        <v>285</v>
      </c>
      <c r="I15" s="1" t="s">
        <v>385</v>
      </c>
      <c r="J15" s="1" t="s">
        <v>30</v>
      </c>
      <c r="K15" s="1" t="s">
        <v>386</v>
      </c>
      <c r="L15" s="1" t="s">
        <v>386</v>
      </c>
      <c r="M15" s="1" t="s">
        <v>288</v>
      </c>
      <c r="N15" s="1" t="s">
        <v>288</v>
      </c>
      <c r="O15" s="1" t="s">
        <v>289</v>
      </c>
      <c r="P15" s="1" t="s">
        <v>290</v>
      </c>
      <c r="Q15" s="1" t="s">
        <v>387</v>
      </c>
      <c r="R15" s="1" t="s">
        <v>292</v>
      </c>
      <c r="S15" s="1" t="s">
        <v>293</v>
      </c>
      <c r="T15" s="1" t="s">
        <v>294</v>
      </c>
    </row>
    <row r="16" s="1" customFormat="1" spans="1:20">
      <c r="A16" s="3">
        <v>17346132310</v>
      </c>
      <c r="B16" s="1" t="s">
        <v>283</v>
      </c>
      <c r="C16" s="1" t="s">
        <v>388</v>
      </c>
      <c r="D16" s="1" t="s">
        <v>389</v>
      </c>
      <c r="E16" s="1" t="s">
        <v>390</v>
      </c>
      <c r="F16" s="1" t="s">
        <v>315</v>
      </c>
      <c r="G16" s="1" t="s">
        <v>284</v>
      </c>
      <c r="H16" s="1" t="s">
        <v>285</v>
      </c>
      <c r="I16" s="1" t="s">
        <v>391</v>
      </c>
      <c r="J16" s="1" t="s">
        <v>30</v>
      </c>
      <c r="K16" s="1" t="s">
        <v>392</v>
      </c>
      <c r="L16" s="1" t="s">
        <v>392</v>
      </c>
      <c r="M16" s="1" t="s">
        <v>288</v>
      </c>
      <c r="N16" s="1" t="s">
        <v>288</v>
      </c>
      <c r="O16" s="1" t="s">
        <v>289</v>
      </c>
      <c r="P16" s="1" t="s">
        <v>290</v>
      </c>
      <c r="Q16" s="1" t="s">
        <v>393</v>
      </c>
      <c r="R16" s="1" t="s">
        <v>292</v>
      </c>
      <c r="S16" s="1" t="s">
        <v>293</v>
      </c>
      <c r="T16" s="1" t="s">
        <v>294</v>
      </c>
    </row>
    <row r="17" s="1" customFormat="1" spans="1:20">
      <c r="A17" s="3">
        <v>17350662027</v>
      </c>
      <c r="B17" s="1" t="s">
        <v>283</v>
      </c>
      <c r="C17" s="1" t="s">
        <v>394</v>
      </c>
      <c r="D17" s="1" t="s">
        <v>395</v>
      </c>
      <c r="E17" s="1" t="s">
        <v>396</v>
      </c>
      <c r="F17" s="1" t="s">
        <v>315</v>
      </c>
      <c r="G17" s="1" t="s">
        <v>284</v>
      </c>
      <c r="H17" s="1" t="s">
        <v>285</v>
      </c>
      <c r="I17" s="1" t="s">
        <v>397</v>
      </c>
      <c r="J17" s="1" t="s">
        <v>30</v>
      </c>
      <c r="K17" s="1" t="s">
        <v>398</v>
      </c>
      <c r="L17" s="1" t="s">
        <v>398</v>
      </c>
      <c r="M17" s="1" t="s">
        <v>288</v>
      </c>
      <c r="N17" s="1" t="s">
        <v>288</v>
      </c>
      <c r="O17" s="1" t="s">
        <v>289</v>
      </c>
      <c r="P17" s="1" t="s">
        <v>290</v>
      </c>
      <c r="Q17" s="1" t="s">
        <v>399</v>
      </c>
      <c r="R17" s="1" t="s">
        <v>292</v>
      </c>
      <c r="S17" s="1" t="s">
        <v>293</v>
      </c>
      <c r="T17" s="1" t="s">
        <v>294</v>
      </c>
    </row>
    <row r="18" s="1" customFormat="1" spans="1:20">
      <c r="A18" s="3">
        <v>17351924368</v>
      </c>
      <c r="B18" s="1" t="s">
        <v>283</v>
      </c>
      <c r="C18" s="1" t="s">
        <v>400</v>
      </c>
      <c r="D18" s="1" t="s">
        <v>401</v>
      </c>
      <c r="E18" s="1" t="s">
        <v>402</v>
      </c>
      <c r="F18" s="1" t="s">
        <v>284</v>
      </c>
      <c r="G18" s="1" t="s">
        <v>307</v>
      </c>
      <c r="H18" s="1" t="s">
        <v>285</v>
      </c>
      <c r="I18" s="1" t="s">
        <v>403</v>
      </c>
      <c r="J18" s="1" t="s">
        <v>30</v>
      </c>
      <c r="K18" s="1" t="s">
        <v>404</v>
      </c>
      <c r="L18" s="1" t="s">
        <v>404</v>
      </c>
      <c r="M18" s="1" t="s">
        <v>288</v>
      </c>
      <c r="N18" s="1" t="s">
        <v>288</v>
      </c>
      <c r="O18" s="1" t="s">
        <v>289</v>
      </c>
      <c r="P18" s="1" t="s">
        <v>290</v>
      </c>
      <c r="Q18" s="1" t="s">
        <v>405</v>
      </c>
      <c r="R18" s="1" t="s">
        <v>292</v>
      </c>
      <c r="S18" s="1" t="s">
        <v>293</v>
      </c>
      <c r="T18" s="1" t="s">
        <v>294</v>
      </c>
    </row>
    <row r="19" s="1" customFormat="1" spans="1:20">
      <c r="A19" s="3">
        <v>17354168780</v>
      </c>
      <c r="B19" s="1" t="s">
        <v>344</v>
      </c>
      <c r="C19" s="1" t="s">
        <v>406</v>
      </c>
      <c r="D19" s="1" t="s">
        <v>407</v>
      </c>
      <c r="E19" s="1" t="s">
        <v>408</v>
      </c>
      <c r="F19" s="1" t="s">
        <v>344</v>
      </c>
      <c r="G19" s="1" t="s">
        <v>307</v>
      </c>
      <c r="H19" s="1" t="s">
        <v>285</v>
      </c>
      <c r="I19" s="1" t="s">
        <v>409</v>
      </c>
      <c r="J19" s="1" t="s">
        <v>30</v>
      </c>
      <c r="K19" s="1" t="s">
        <v>410</v>
      </c>
      <c r="L19" s="1" t="s">
        <v>410</v>
      </c>
      <c r="M19" s="1" t="s">
        <v>288</v>
      </c>
      <c r="N19" s="1" t="s">
        <v>288</v>
      </c>
      <c r="O19" s="1" t="s">
        <v>289</v>
      </c>
      <c r="P19" s="1" t="s">
        <v>290</v>
      </c>
      <c r="Q19" s="1" t="s">
        <v>411</v>
      </c>
      <c r="R19" s="1" t="s">
        <v>292</v>
      </c>
      <c r="S19" s="1" t="s">
        <v>293</v>
      </c>
      <c r="T19" s="1" t="s">
        <v>294</v>
      </c>
    </row>
    <row r="20" s="1" customFormat="1" spans="1:20">
      <c r="A20" s="3">
        <v>17359776529</v>
      </c>
      <c r="B20" s="1" t="s">
        <v>344</v>
      </c>
      <c r="C20" s="1" t="s">
        <v>412</v>
      </c>
      <c r="D20" s="1" t="s">
        <v>413</v>
      </c>
      <c r="E20" s="1" t="s">
        <v>414</v>
      </c>
      <c r="F20" s="1" t="s">
        <v>284</v>
      </c>
      <c r="G20" s="1" t="s">
        <v>307</v>
      </c>
      <c r="H20" s="1" t="s">
        <v>285</v>
      </c>
      <c r="I20" s="1" t="s">
        <v>415</v>
      </c>
      <c r="J20" s="1" t="s">
        <v>30</v>
      </c>
      <c r="K20" s="1" t="s">
        <v>416</v>
      </c>
      <c r="L20" s="1" t="s">
        <v>416</v>
      </c>
      <c r="M20" s="1" t="s">
        <v>288</v>
      </c>
      <c r="N20" s="1" t="s">
        <v>288</v>
      </c>
      <c r="O20" s="1" t="s">
        <v>289</v>
      </c>
      <c r="P20" s="1" t="s">
        <v>290</v>
      </c>
      <c r="Q20" s="1" t="s">
        <v>417</v>
      </c>
      <c r="R20" s="1" t="s">
        <v>292</v>
      </c>
      <c r="S20" s="1" t="s">
        <v>293</v>
      </c>
      <c r="T20" s="1" t="s">
        <v>294</v>
      </c>
    </row>
    <row r="21" s="1" customFormat="1" spans="1:20">
      <c r="A21" s="3">
        <v>17360783499</v>
      </c>
      <c r="B21" s="1" t="s">
        <v>344</v>
      </c>
      <c r="C21" s="1" t="s">
        <v>418</v>
      </c>
      <c r="D21" s="1" t="s">
        <v>419</v>
      </c>
      <c r="E21" s="1" t="s">
        <v>420</v>
      </c>
      <c r="F21" s="1" t="s">
        <v>315</v>
      </c>
      <c r="G21" s="1" t="s">
        <v>284</v>
      </c>
      <c r="H21" s="1" t="s">
        <v>285</v>
      </c>
      <c r="I21" s="1" t="s">
        <v>421</v>
      </c>
      <c r="J21" s="1" t="s">
        <v>30</v>
      </c>
      <c r="K21" s="1" t="s">
        <v>422</v>
      </c>
      <c r="L21" s="1" t="s">
        <v>422</v>
      </c>
      <c r="M21" s="1" t="s">
        <v>288</v>
      </c>
      <c r="N21" s="1" t="s">
        <v>288</v>
      </c>
      <c r="O21" s="1" t="s">
        <v>289</v>
      </c>
      <c r="P21" s="1" t="s">
        <v>290</v>
      </c>
      <c r="Q21" s="1" t="s">
        <v>423</v>
      </c>
      <c r="R21" s="1" t="s">
        <v>292</v>
      </c>
      <c r="S21" s="1" t="s">
        <v>293</v>
      </c>
      <c r="T21" s="1" t="s">
        <v>294</v>
      </c>
    </row>
    <row r="22" s="1" customFormat="1" spans="1:20">
      <c r="A22" s="3">
        <v>17360964858</v>
      </c>
      <c r="B22" s="1" t="s">
        <v>344</v>
      </c>
      <c r="C22" s="1" t="s">
        <v>424</v>
      </c>
      <c r="D22" s="1" t="s">
        <v>425</v>
      </c>
      <c r="E22" s="1" t="s">
        <v>426</v>
      </c>
      <c r="F22" s="1" t="s">
        <v>284</v>
      </c>
      <c r="G22" s="1" t="s">
        <v>307</v>
      </c>
      <c r="H22" s="1" t="s">
        <v>285</v>
      </c>
      <c r="I22" s="1" t="s">
        <v>427</v>
      </c>
      <c r="J22" s="1" t="s">
        <v>30</v>
      </c>
      <c r="K22" s="1" t="s">
        <v>428</v>
      </c>
      <c r="L22" s="1" t="s">
        <v>428</v>
      </c>
      <c r="M22" s="1" t="s">
        <v>288</v>
      </c>
      <c r="N22" s="1" t="s">
        <v>288</v>
      </c>
      <c r="O22" s="1" t="s">
        <v>289</v>
      </c>
      <c r="P22" s="1" t="s">
        <v>290</v>
      </c>
      <c r="Q22" s="1" t="s">
        <v>429</v>
      </c>
      <c r="R22" s="1" t="s">
        <v>292</v>
      </c>
      <c r="S22" s="1" t="s">
        <v>293</v>
      </c>
      <c r="T22" s="1" t="s">
        <v>294</v>
      </c>
    </row>
    <row r="23" s="1" customFormat="1" spans="1:20">
      <c r="A23" s="3">
        <v>17362248239</v>
      </c>
      <c r="B23" s="1" t="s">
        <v>315</v>
      </c>
      <c r="C23" s="1" t="s">
        <v>430</v>
      </c>
      <c r="D23" s="1" t="s">
        <v>431</v>
      </c>
      <c r="E23" s="1" t="s">
        <v>432</v>
      </c>
      <c r="F23" s="1" t="s">
        <v>315</v>
      </c>
      <c r="G23" s="1" t="s">
        <v>299</v>
      </c>
      <c r="H23" s="1" t="s">
        <v>285</v>
      </c>
      <c r="I23" s="1" t="s">
        <v>433</v>
      </c>
      <c r="J23" s="1" t="s">
        <v>30</v>
      </c>
      <c r="K23" s="1" t="s">
        <v>434</v>
      </c>
      <c r="L23" s="1" t="s">
        <v>434</v>
      </c>
      <c r="M23" s="1" t="s">
        <v>288</v>
      </c>
      <c r="N23" s="1" t="s">
        <v>288</v>
      </c>
      <c r="O23" s="1" t="s">
        <v>289</v>
      </c>
      <c r="P23" s="1" t="s">
        <v>290</v>
      </c>
      <c r="Q23" s="1" t="s">
        <v>435</v>
      </c>
      <c r="R23" s="1" t="s">
        <v>292</v>
      </c>
      <c r="S23" s="1" t="s">
        <v>293</v>
      </c>
      <c r="T23" s="1" t="s">
        <v>294</v>
      </c>
    </row>
    <row r="24" s="1" customFormat="1" spans="1:20">
      <c r="A24" s="3">
        <v>17362328865</v>
      </c>
      <c r="B24" s="1" t="s">
        <v>315</v>
      </c>
      <c r="C24" s="1" t="s">
        <v>436</v>
      </c>
      <c r="D24" s="1" t="s">
        <v>437</v>
      </c>
      <c r="E24" s="1" t="s">
        <v>438</v>
      </c>
      <c r="F24" s="1" t="s">
        <v>284</v>
      </c>
      <c r="G24" s="1" t="s">
        <v>307</v>
      </c>
      <c r="H24" s="1" t="s">
        <v>285</v>
      </c>
      <c r="I24" s="1" t="s">
        <v>439</v>
      </c>
      <c r="J24" s="1" t="s">
        <v>30</v>
      </c>
      <c r="K24" s="1" t="s">
        <v>440</v>
      </c>
      <c r="L24" s="1" t="s">
        <v>440</v>
      </c>
      <c r="M24" s="1" t="s">
        <v>288</v>
      </c>
      <c r="N24" s="1" t="s">
        <v>288</v>
      </c>
      <c r="O24" s="1" t="s">
        <v>289</v>
      </c>
      <c r="P24" s="1" t="s">
        <v>290</v>
      </c>
      <c r="Q24" s="1" t="s">
        <v>441</v>
      </c>
      <c r="R24" s="1" t="s">
        <v>292</v>
      </c>
      <c r="S24" s="1" t="s">
        <v>293</v>
      </c>
      <c r="T24" s="1" t="s">
        <v>294</v>
      </c>
    </row>
    <row r="25" s="1" customFormat="1" spans="1:20">
      <c r="A25" s="3">
        <v>17362507512</v>
      </c>
      <c r="B25" s="1" t="s">
        <v>315</v>
      </c>
      <c r="C25" s="1" t="s">
        <v>442</v>
      </c>
      <c r="D25" s="1" t="s">
        <v>443</v>
      </c>
      <c r="E25" s="1" t="s">
        <v>444</v>
      </c>
      <c r="F25" s="1" t="s">
        <v>315</v>
      </c>
      <c r="G25" s="1" t="s">
        <v>299</v>
      </c>
      <c r="H25" s="1" t="s">
        <v>285</v>
      </c>
      <c r="I25" s="1" t="s">
        <v>445</v>
      </c>
      <c r="J25" s="1" t="s">
        <v>30</v>
      </c>
      <c r="K25" s="1" t="s">
        <v>446</v>
      </c>
      <c r="L25" s="1" t="s">
        <v>446</v>
      </c>
      <c r="M25" s="1" t="s">
        <v>288</v>
      </c>
      <c r="N25" s="1" t="s">
        <v>288</v>
      </c>
      <c r="O25" s="1" t="s">
        <v>289</v>
      </c>
      <c r="P25" s="1" t="s">
        <v>290</v>
      </c>
      <c r="Q25" s="1" t="s">
        <v>447</v>
      </c>
      <c r="R25" s="1" t="s">
        <v>292</v>
      </c>
      <c r="S25" s="1" t="s">
        <v>293</v>
      </c>
      <c r="T25" s="1" t="s">
        <v>294</v>
      </c>
    </row>
    <row r="26" s="1" customFormat="1" spans="1:20">
      <c r="A26" s="3">
        <v>17362818347</v>
      </c>
      <c r="B26" s="1" t="s">
        <v>315</v>
      </c>
      <c r="C26" s="1" t="s">
        <v>448</v>
      </c>
      <c r="D26" s="1" t="s">
        <v>449</v>
      </c>
      <c r="E26" s="1" t="s">
        <v>450</v>
      </c>
      <c r="F26" s="1" t="s">
        <v>284</v>
      </c>
      <c r="G26" s="1" t="s">
        <v>307</v>
      </c>
      <c r="H26" s="1" t="s">
        <v>285</v>
      </c>
      <c r="I26" s="1" t="s">
        <v>451</v>
      </c>
      <c r="J26" s="1" t="s">
        <v>30</v>
      </c>
      <c r="K26" s="1" t="s">
        <v>452</v>
      </c>
      <c r="L26" s="1" t="s">
        <v>452</v>
      </c>
      <c r="M26" s="1" t="s">
        <v>288</v>
      </c>
      <c r="N26" s="1" t="s">
        <v>288</v>
      </c>
      <c r="O26" s="1" t="s">
        <v>289</v>
      </c>
      <c r="P26" s="1" t="s">
        <v>290</v>
      </c>
      <c r="Q26" s="1" t="s">
        <v>453</v>
      </c>
      <c r="R26" s="1" t="s">
        <v>292</v>
      </c>
      <c r="S26" s="1" t="s">
        <v>293</v>
      </c>
      <c r="T26" s="1" t="s">
        <v>294</v>
      </c>
    </row>
    <row r="27" s="1" customFormat="1" spans="1:20">
      <c r="A27" s="3">
        <v>17364519954</v>
      </c>
      <c r="B27" s="1" t="s">
        <v>315</v>
      </c>
      <c r="C27" s="1" t="s">
        <v>454</v>
      </c>
      <c r="D27" s="1" t="s">
        <v>455</v>
      </c>
      <c r="E27" s="1" t="s">
        <v>456</v>
      </c>
      <c r="F27" s="1" t="s">
        <v>284</v>
      </c>
      <c r="G27" s="1" t="s">
        <v>307</v>
      </c>
      <c r="H27" s="1" t="s">
        <v>285</v>
      </c>
      <c r="I27" s="1" t="s">
        <v>457</v>
      </c>
      <c r="J27" s="1" t="s">
        <v>30</v>
      </c>
      <c r="K27" s="1" t="s">
        <v>458</v>
      </c>
      <c r="L27" s="1" t="s">
        <v>458</v>
      </c>
      <c r="M27" s="1" t="s">
        <v>288</v>
      </c>
      <c r="N27" s="1" t="s">
        <v>288</v>
      </c>
      <c r="O27" s="1" t="s">
        <v>289</v>
      </c>
      <c r="P27" s="1" t="s">
        <v>290</v>
      </c>
      <c r="Q27" s="1" t="s">
        <v>459</v>
      </c>
      <c r="R27" s="1" t="s">
        <v>292</v>
      </c>
      <c r="S27" s="1" t="s">
        <v>293</v>
      </c>
      <c r="T27" s="1" t="s">
        <v>294</v>
      </c>
    </row>
    <row r="28" s="1" customFormat="1" spans="1:20">
      <c r="A28" s="3">
        <v>17367969650</v>
      </c>
      <c r="B28" s="1" t="s">
        <v>315</v>
      </c>
      <c r="C28" s="1" t="s">
        <v>460</v>
      </c>
      <c r="D28" s="1" t="s">
        <v>461</v>
      </c>
      <c r="E28" s="1" t="s">
        <v>462</v>
      </c>
      <c r="F28" s="1" t="s">
        <v>284</v>
      </c>
      <c r="G28" s="1" t="s">
        <v>307</v>
      </c>
      <c r="H28" s="1" t="s">
        <v>285</v>
      </c>
      <c r="I28" s="1" t="s">
        <v>463</v>
      </c>
      <c r="J28" s="1" t="s">
        <v>30</v>
      </c>
      <c r="K28" s="1" t="s">
        <v>464</v>
      </c>
      <c r="L28" s="1" t="s">
        <v>464</v>
      </c>
      <c r="M28" s="1" t="s">
        <v>288</v>
      </c>
      <c r="N28" s="1" t="s">
        <v>288</v>
      </c>
      <c r="O28" s="1" t="s">
        <v>289</v>
      </c>
      <c r="P28" s="1" t="s">
        <v>290</v>
      </c>
      <c r="Q28" s="1" t="s">
        <v>465</v>
      </c>
      <c r="R28" s="1" t="s">
        <v>292</v>
      </c>
      <c r="S28" s="1" t="s">
        <v>293</v>
      </c>
      <c r="T28" s="1" t="s">
        <v>294</v>
      </c>
    </row>
    <row r="29" s="1" customFormat="1" spans="1:20">
      <c r="A29" s="3">
        <v>17368456888</v>
      </c>
      <c r="B29" s="1" t="s">
        <v>284</v>
      </c>
      <c r="C29" s="1" t="s">
        <v>466</v>
      </c>
      <c r="D29" s="1" t="s">
        <v>467</v>
      </c>
      <c r="E29" s="1" t="s">
        <v>468</v>
      </c>
      <c r="F29" s="1" t="s">
        <v>284</v>
      </c>
      <c r="G29" s="1" t="s">
        <v>307</v>
      </c>
      <c r="H29" s="1" t="s">
        <v>285</v>
      </c>
      <c r="I29" s="1" t="s">
        <v>469</v>
      </c>
      <c r="J29" s="1" t="s">
        <v>30</v>
      </c>
      <c r="K29" s="1" t="s">
        <v>470</v>
      </c>
      <c r="L29" s="1" t="s">
        <v>470</v>
      </c>
      <c r="M29" s="1" t="s">
        <v>288</v>
      </c>
      <c r="N29" s="1" t="s">
        <v>288</v>
      </c>
      <c r="O29" s="1" t="s">
        <v>289</v>
      </c>
      <c r="P29" s="1" t="s">
        <v>290</v>
      </c>
      <c r="Q29" s="1" t="s">
        <v>471</v>
      </c>
      <c r="R29" s="1" t="s">
        <v>292</v>
      </c>
      <c r="S29" s="1" t="s">
        <v>293</v>
      </c>
      <c r="T29" s="1" t="s">
        <v>294</v>
      </c>
    </row>
    <row r="30" s="1" customFormat="1" spans="1:20">
      <c r="A30" s="3">
        <v>17368645673</v>
      </c>
      <c r="B30" s="1" t="s">
        <v>284</v>
      </c>
      <c r="C30" s="1" t="s">
        <v>472</v>
      </c>
      <c r="D30" s="1" t="s">
        <v>473</v>
      </c>
      <c r="E30" s="1" t="s">
        <v>474</v>
      </c>
      <c r="F30" s="1" t="s">
        <v>284</v>
      </c>
      <c r="G30" s="1" t="s">
        <v>307</v>
      </c>
      <c r="H30" s="1" t="s">
        <v>285</v>
      </c>
      <c r="I30" s="1" t="s">
        <v>475</v>
      </c>
      <c r="J30" s="1" t="s">
        <v>30</v>
      </c>
      <c r="K30" s="1" t="s">
        <v>476</v>
      </c>
      <c r="L30" s="1" t="s">
        <v>476</v>
      </c>
      <c r="M30" s="1" t="s">
        <v>288</v>
      </c>
      <c r="N30" s="1" t="s">
        <v>288</v>
      </c>
      <c r="O30" s="1" t="s">
        <v>289</v>
      </c>
      <c r="P30" s="1" t="s">
        <v>290</v>
      </c>
      <c r="Q30" s="1" t="s">
        <v>477</v>
      </c>
      <c r="R30" s="1" t="s">
        <v>292</v>
      </c>
      <c r="S30" s="1" t="s">
        <v>293</v>
      </c>
      <c r="T30" s="1" t="s">
        <v>294</v>
      </c>
    </row>
    <row r="31" s="1" customFormat="1" spans="1:20">
      <c r="A31" s="3">
        <v>17368654479</v>
      </c>
      <c r="B31" s="1" t="s">
        <v>284</v>
      </c>
      <c r="C31" s="1" t="s">
        <v>478</v>
      </c>
      <c r="D31" s="1" t="s">
        <v>479</v>
      </c>
      <c r="E31" s="1" t="s">
        <v>480</v>
      </c>
      <c r="F31" s="1" t="s">
        <v>284</v>
      </c>
      <c r="G31" s="1" t="s">
        <v>307</v>
      </c>
      <c r="H31" s="1" t="s">
        <v>285</v>
      </c>
      <c r="I31" s="1" t="s">
        <v>481</v>
      </c>
      <c r="J31" s="1" t="s">
        <v>30</v>
      </c>
      <c r="K31" s="1" t="s">
        <v>482</v>
      </c>
      <c r="L31" s="1" t="s">
        <v>482</v>
      </c>
      <c r="M31" s="1" t="s">
        <v>288</v>
      </c>
      <c r="N31" s="1" t="s">
        <v>288</v>
      </c>
      <c r="O31" s="1" t="s">
        <v>289</v>
      </c>
      <c r="P31" s="1" t="s">
        <v>290</v>
      </c>
      <c r="Q31" s="1" t="s">
        <v>483</v>
      </c>
      <c r="R31" s="1" t="s">
        <v>292</v>
      </c>
      <c r="S31" s="1" t="s">
        <v>293</v>
      </c>
      <c r="T31" s="1" t="s">
        <v>294</v>
      </c>
    </row>
    <row r="32" s="1" customFormat="1" spans="1:20">
      <c r="A32" s="3">
        <v>17374170007</v>
      </c>
      <c r="B32" s="1" t="s">
        <v>284</v>
      </c>
      <c r="C32" s="1" t="s">
        <v>484</v>
      </c>
      <c r="D32" s="1" t="s">
        <v>485</v>
      </c>
      <c r="E32" s="1" t="s">
        <v>486</v>
      </c>
      <c r="F32" s="1" t="s">
        <v>284</v>
      </c>
      <c r="G32" s="1" t="s">
        <v>307</v>
      </c>
      <c r="H32" s="1" t="s">
        <v>285</v>
      </c>
      <c r="I32" s="1" t="s">
        <v>487</v>
      </c>
      <c r="J32" s="1" t="s">
        <v>30</v>
      </c>
      <c r="K32" s="1" t="s">
        <v>488</v>
      </c>
      <c r="L32" s="1" t="s">
        <v>488</v>
      </c>
      <c r="M32" s="1" t="s">
        <v>288</v>
      </c>
      <c r="N32" s="1" t="s">
        <v>288</v>
      </c>
      <c r="O32" s="1" t="s">
        <v>289</v>
      </c>
      <c r="P32" s="1" t="s">
        <v>290</v>
      </c>
      <c r="Q32" s="1" t="s">
        <v>489</v>
      </c>
      <c r="R32" s="1" t="s">
        <v>292</v>
      </c>
      <c r="S32" s="1" t="s">
        <v>293</v>
      </c>
      <c r="T32" s="1" t="s">
        <v>294</v>
      </c>
    </row>
    <row r="33" s="1" customFormat="1" spans="1:20">
      <c r="A33" s="3">
        <v>17375049579</v>
      </c>
      <c r="B33" s="1" t="s">
        <v>284</v>
      </c>
      <c r="C33" s="1" t="s">
        <v>490</v>
      </c>
      <c r="D33" s="1" t="s">
        <v>473</v>
      </c>
      <c r="E33" s="1" t="s">
        <v>491</v>
      </c>
      <c r="F33" s="1" t="s">
        <v>284</v>
      </c>
      <c r="G33" s="1" t="s">
        <v>307</v>
      </c>
      <c r="H33" s="1" t="s">
        <v>285</v>
      </c>
      <c r="I33" s="1" t="s">
        <v>475</v>
      </c>
      <c r="J33" s="1" t="s">
        <v>30</v>
      </c>
      <c r="K33" s="1" t="s">
        <v>476</v>
      </c>
      <c r="L33" s="1" t="s">
        <v>476</v>
      </c>
      <c r="M33" s="1" t="s">
        <v>288</v>
      </c>
      <c r="N33" s="1" t="s">
        <v>288</v>
      </c>
      <c r="O33" s="1" t="s">
        <v>289</v>
      </c>
      <c r="P33" s="1" t="s">
        <v>290</v>
      </c>
      <c r="Q33" s="1" t="s">
        <v>492</v>
      </c>
      <c r="R33" s="1" t="s">
        <v>292</v>
      </c>
      <c r="S33" s="1" t="s">
        <v>293</v>
      </c>
      <c r="T33" s="1" t="s">
        <v>294</v>
      </c>
    </row>
    <row r="34" s="1" customFormat="1" spans="1:20">
      <c r="A34" s="3">
        <v>17375852596</v>
      </c>
      <c r="B34" s="1" t="s">
        <v>284</v>
      </c>
      <c r="C34" s="1" t="s">
        <v>493</v>
      </c>
      <c r="D34" s="1" t="s">
        <v>494</v>
      </c>
      <c r="E34" s="1" t="s">
        <v>495</v>
      </c>
      <c r="F34" s="1" t="s">
        <v>284</v>
      </c>
      <c r="G34" s="1" t="s">
        <v>307</v>
      </c>
      <c r="H34" s="1" t="s">
        <v>285</v>
      </c>
      <c r="I34" s="1" t="s">
        <v>496</v>
      </c>
      <c r="J34" s="1" t="s">
        <v>30</v>
      </c>
      <c r="K34" s="1" t="s">
        <v>497</v>
      </c>
      <c r="L34" s="1" t="s">
        <v>497</v>
      </c>
      <c r="M34" s="1" t="s">
        <v>288</v>
      </c>
      <c r="N34" s="1" t="s">
        <v>288</v>
      </c>
      <c r="O34" s="1" t="s">
        <v>289</v>
      </c>
      <c r="P34" s="1" t="s">
        <v>290</v>
      </c>
      <c r="Q34" s="1" t="s">
        <v>498</v>
      </c>
      <c r="R34" s="1" t="s">
        <v>292</v>
      </c>
      <c r="S34" s="1" t="s">
        <v>293</v>
      </c>
      <c r="T34" s="1" t="s">
        <v>294</v>
      </c>
    </row>
    <row r="35" s="1" customFormat="1" spans="1:20">
      <c r="A35" s="3">
        <v>17376625493</v>
      </c>
      <c r="B35" s="1" t="s">
        <v>307</v>
      </c>
      <c r="C35" s="1" t="s">
        <v>499</v>
      </c>
      <c r="D35" s="1" t="s">
        <v>500</v>
      </c>
      <c r="E35" s="1" t="s">
        <v>501</v>
      </c>
      <c r="F35" s="1" t="s">
        <v>307</v>
      </c>
      <c r="G35" s="1" t="s">
        <v>299</v>
      </c>
      <c r="H35" s="1" t="s">
        <v>285</v>
      </c>
      <c r="I35" s="1" t="s">
        <v>502</v>
      </c>
      <c r="J35" s="1" t="s">
        <v>30</v>
      </c>
      <c r="K35" s="1" t="s">
        <v>503</v>
      </c>
      <c r="L35" s="1" t="s">
        <v>503</v>
      </c>
      <c r="M35" s="1" t="s">
        <v>288</v>
      </c>
      <c r="N35" s="1" t="s">
        <v>288</v>
      </c>
      <c r="O35" s="1" t="s">
        <v>289</v>
      </c>
      <c r="P35" s="1" t="s">
        <v>290</v>
      </c>
      <c r="Q35" s="1" t="s">
        <v>504</v>
      </c>
      <c r="R35" s="1" t="s">
        <v>292</v>
      </c>
      <c r="S35" s="1" t="s">
        <v>293</v>
      </c>
      <c r="T35" s="1" t="s">
        <v>294</v>
      </c>
    </row>
    <row r="36" s="1" customFormat="1" spans="1:20">
      <c r="A36" s="3">
        <v>17376642942</v>
      </c>
      <c r="B36" s="1" t="s">
        <v>307</v>
      </c>
      <c r="C36" s="1" t="s">
        <v>505</v>
      </c>
      <c r="D36" s="1" t="s">
        <v>506</v>
      </c>
      <c r="E36" s="1" t="s">
        <v>507</v>
      </c>
      <c r="F36" s="1" t="s">
        <v>307</v>
      </c>
      <c r="G36" s="1" t="s">
        <v>299</v>
      </c>
      <c r="H36" s="1" t="s">
        <v>285</v>
      </c>
      <c r="I36" s="1" t="s">
        <v>508</v>
      </c>
      <c r="J36" s="1" t="s">
        <v>30</v>
      </c>
      <c r="K36" s="1" t="s">
        <v>509</v>
      </c>
      <c r="L36" s="1" t="s">
        <v>509</v>
      </c>
      <c r="M36" s="1" t="s">
        <v>288</v>
      </c>
      <c r="N36" s="1" t="s">
        <v>288</v>
      </c>
      <c r="O36" s="1" t="s">
        <v>289</v>
      </c>
      <c r="P36" s="1" t="s">
        <v>290</v>
      </c>
      <c r="Q36" s="1" t="s">
        <v>510</v>
      </c>
      <c r="R36" s="1" t="s">
        <v>292</v>
      </c>
      <c r="S36" s="1" t="s">
        <v>293</v>
      </c>
      <c r="T36" s="1" t="s">
        <v>294</v>
      </c>
    </row>
    <row r="37" s="1" customFormat="1" spans="1:20">
      <c r="A37" s="3">
        <v>17382378782</v>
      </c>
      <c r="B37" s="1" t="s">
        <v>307</v>
      </c>
      <c r="C37" s="1" t="s">
        <v>511</v>
      </c>
      <c r="D37" s="1" t="s">
        <v>512</v>
      </c>
      <c r="E37" s="1" t="s">
        <v>513</v>
      </c>
      <c r="F37" s="1" t="s">
        <v>307</v>
      </c>
      <c r="G37" s="1" t="s">
        <v>299</v>
      </c>
      <c r="H37" s="1" t="s">
        <v>285</v>
      </c>
      <c r="I37" s="1" t="s">
        <v>514</v>
      </c>
      <c r="J37" s="1" t="s">
        <v>30</v>
      </c>
      <c r="K37" s="1" t="s">
        <v>392</v>
      </c>
      <c r="L37" s="1" t="s">
        <v>392</v>
      </c>
      <c r="M37" s="1" t="s">
        <v>288</v>
      </c>
      <c r="N37" s="1" t="s">
        <v>288</v>
      </c>
      <c r="O37" s="1" t="s">
        <v>289</v>
      </c>
      <c r="P37" s="1" t="s">
        <v>290</v>
      </c>
      <c r="Q37" s="1" t="s">
        <v>515</v>
      </c>
      <c r="R37" s="1" t="s">
        <v>292</v>
      </c>
      <c r="S37" s="1" t="s">
        <v>293</v>
      </c>
      <c r="T37" s="1" t="s">
        <v>294</v>
      </c>
    </row>
    <row r="38" s="1" customFormat="1" spans="1:20">
      <c r="A38" s="3">
        <v>17382983764</v>
      </c>
      <c r="B38" s="1" t="s">
        <v>307</v>
      </c>
      <c r="C38" s="1" t="s">
        <v>516</v>
      </c>
      <c r="D38" s="1" t="s">
        <v>517</v>
      </c>
      <c r="E38" s="1" t="s">
        <v>518</v>
      </c>
      <c r="F38" s="1" t="s">
        <v>307</v>
      </c>
      <c r="G38" s="1" t="s">
        <v>299</v>
      </c>
      <c r="H38" s="1" t="s">
        <v>285</v>
      </c>
      <c r="I38" s="1" t="s">
        <v>519</v>
      </c>
      <c r="J38" s="1" t="s">
        <v>30</v>
      </c>
      <c r="K38" s="1" t="s">
        <v>520</v>
      </c>
      <c r="L38" s="1" t="s">
        <v>520</v>
      </c>
      <c r="M38" s="1" t="s">
        <v>288</v>
      </c>
      <c r="N38" s="1" t="s">
        <v>288</v>
      </c>
      <c r="O38" s="1" t="s">
        <v>289</v>
      </c>
      <c r="P38" s="1" t="s">
        <v>290</v>
      </c>
      <c r="Q38" s="1" t="s">
        <v>521</v>
      </c>
      <c r="R38" s="1" t="s">
        <v>292</v>
      </c>
      <c r="S38" s="1" t="s">
        <v>293</v>
      </c>
      <c r="T38" s="1" t="s">
        <v>294</v>
      </c>
    </row>
    <row r="39" s="1" customFormat="1" spans="1:20">
      <c r="A39" s="3">
        <v>17383330237</v>
      </c>
      <c r="B39" s="1" t="s">
        <v>307</v>
      </c>
      <c r="C39" s="1" t="s">
        <v>522</v>
      </c>
      <c r="D39" s="1" t="s">
        <v>523</v>
      </c>
      <c r="E39" s="1" t="s">
        <v>524</v>
      </c>
      <c r="F39" s="1" t="s">
        <v>307</v>
      </c>
      <c r="G39" s="1" t="s">
        <v>299</v>
      </c>
      <c r="H39" s="1" t="s">
        <v>285</v>
      </c>
      <c r="I39" s="1" t="s">
        <v>525</v>
      </c>
      <c r="J39" s="1" t="s">
        <v>30</v>
      </c>
      <c r="K39" s="1" t="s">
        <v>497</v>
      </c>
      <c r="L39" s="1" t="s">
        <v>497</v>
      </c>
      <c r="M39" s="1" t="s">
        <v>288</v>
      </c>
      <c r="N39" s="1" t="s">
        <v>288</v>
      </c>
      <c r="O39" s="1" t="s">
        <v>289</v>
      </c>
      <c r="P39" s="1" t="s">
        <v>290</v>
      </c>
      <c r="Q39" s="1" t="s">
        <v>526</v>
      </c>
      <c r="R39" s="1" t="s">
        <v>292</v>
      </c>
      <c r="S39" s="1" t="s">
        <v>293</v>
      </c>
      <c r="T39" s="1" t="s">
        <v>294</v>
      </c>
    </row>
    <row r="40" s="1" customFormat="1" spans="1:20">
      <c r="A40" s="3">
        <v>17384937323</v>
      </c>
      <c r="B40" s="1" t="s">
        <v>307</v>
      </c>
      <c r="C40" s="1" t="s">
        <v>527</v>
      </c>
      <c r="D40" s="1" t="s">
        <v>528</v>
      </c>
      <c r="E40" s="1" t="s">
        <v>529</v>
      </c>
      <c r="F40" s="1" t="s">
        <v>307</v>
      </c>
      <c r="G40" s="1" t="s">
        <v>299</v>
      </c>
      <c r="H40" s="1" t="s">
        <v>285</v>
      </c>
      <c r="I40" s="1" t="s">
        <v>530</v>
      </c>
      <c r="J40" s="1" t="s">
        <v>30</v>
      </c>
      <c r="K40" s="1" t="s">
        <v>346</v>
      </c>
      <c r="L40" s="1" t="s">
        <v>346</v>
      </c>
      <c r="M40" s="1" t="s">
        <v>288</v>
      </c>
      <c r="N40" s="1" t="s">
        <v>288</v>
      </c>
      <c r="O40" s="1" t="s">
        <v>289</v>
      </c>
      <c r="P40" s="1" t="s">
        <v>290</v>
      </c>
      <c r="Q40" s="1" t="s">
        <v>531</v>
      </c>
      <c r="R40" s="1" t="s">
        <v>292</v>
      </c>
      <c r="S40" s="1" t="s">
        <v>293</v>
      </c>
      <c r="T40" s="1" t="s">
        <v>294</v>
      </c>
    </row>
    <row r="41" s="1" customFormat="1" spans="1:20">
      <c r="A41" s="3">
        <v>17385061838</v>
      </c>
      <c r="B41" s="1" t="s">
        <v>307</v>
      </c>
      <c r="C41" s="1" t="s">
        <v>532</v>
      </c>
      <c r="D41" s="1" t="s">
        <v>533</v>
      </c>
      <c r="E41" s="1" t="s">
        <v>534</v>
      </c>
      <c r="F41" s="1" t="s">
        <v>307</v>
      </c>
      <c r="G41" s="1" t="s">
        <v>299</v>
      </c>
      <c r="H41" s="1" t="s">
        <v>285</v>
      </c>
      <c r="I41" s="1" t="s">
        <v>535</v>
      </c>
      <c r="J41" s="1" t="s">
        <v>30</v>
      </c>
      <c r="K41" s="1" t="s">
        <v>366</v>
      </c>
      <c r="L41" s="1" t="s">
        <v>366</v>
      </c>
      <c r="M41" s="1" t="s">
        <v>288</v>
      </c>
      <c r="N41" s="1" t="s">
        <v>288</v>
      </c>
      <c r="O41" s="1" t="s">
        <v>289</v>
      </c>
      <c r="P41" s="1" t="s">
        <v>290</v>
      </c>
      <c r="Q41" s="1" t="s">
        <v>536</v>
      </c>
      <c r="R41" s="1" t="s">
        <v>292</v>
      </c>
      <c r="S41" s="1" t="s">
        <v>293</v>
      </c>
      <c r="T41" s="1" t="s">
        <v>294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2022-02-21T02:48:36Z</dcterms:created>
  <dcterms:modified xsi:type="dcterms:W3CDTF">2022-02-21T02:58:06Z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7E11EEFA38FE422CB4F8EAB451F1CA0A</vt:lpwstr>
  </property>
  <property fmtid="{D5CDD505-2E9C-101B-9397-08002B2CF9AE}" pid="3" name="KSOProductBuildVer">
    <vt:lpwstr>2052-11.1.0.11294</vt:lpwstr>
  </property>
</Properties>
</file>