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44525"/>
</workbook>
</file>

<file path=xl/sharedStrings.xml><?xml version="1.0" encoding="utf-8"?>
<sst xmlns="http://schemas.openxmlformats.org/spreadsheetml/2006/main" count="746" uniqueCount="253">
  <si>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</si>
  <si>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</si>
  <si>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</si>
  <si>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</si>
  <si>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</si>
  <si>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</si>
  <si>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</si>
  <si>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</si>
  <si>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</si>
  <si>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</si>
  <si>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</si>
  <si>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</si>
  <si>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</si>
  <si>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</si>
  <si>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</si>
  <si>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</si>
  <si>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</si>
  <si>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</si>
  <si>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</si>
  <si>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</si>
  <si>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</si>
  <si>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</si>
  <si>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</si>
  <si>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</si>
  <si>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</si>
  <si>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17248360999	</t>
  </si>
  <si>
    <t>Ctrip</t>
  </si>
  <si>
    <t>正常</t>
  </si>
  <si>
    <t>[上海]全季酒店(上海徐家汇肇嘉浜路店)(68606843)</t>
  </si>
  <si>
    <t>高级大床房&lt;2人入住&gt;</t>
  </si>
  <si>
    <t>CNY</t>
  </si>
  <si>
    <t>张立</t>
  </si>
  <si>
    <t>CA13744220222CNY</t>
  </si>
  <si>
    <t>未提现</t>
  </si>
  <si>
    <t>携程开票</t>
  </si>
  <si>
    <t xml:space="preserve">2409975	</t>
  </si>
  <si>
    <t xml:space="preserve">	</t>
  </si>
  <si>
    <t xml:space="preserve">17263312689	</t>
  </si>
  <si>
    <t>[厦门]厦门海景千禧大酒店(68194086)</t>
  </si>
  <si>
    <t>邓希</t>
  </si>
  <si>
    <t xml:space="preserve">2411386	</t>
  </si>
  <si>
    <t xml:space="preserve">1572661	</t>
  </si>
  <si>
    <t xml:space="preserve">17287993939	</t>
  </si>
  <si>
    <t>[兰州]尚客优品酒店(兰州西关十字店)(81209868)</t>
  </si>
  <si>
    <t>优馨大床房（无窗）&lt;2人入住&gt;</t>
  </si>
  <si>
    <t>平晨</t>
  </si>
  <si>
    <t xml:space="preserve">2413255	</t>
  </si>
  <si>
    <t xml:space="preserve">17288003865	</t>
  </si>
  <si>
    <t>[淮北]淮北新天地智选假日酒店(80895052)</t>
  </si>
  <si>
    <t>标准大床房&lt;2人入住&gt;&lt;早餐&gt;</t>
  </si>
  <si>
    <t>刘尉</t>
  </si>
  <si>
    <t xml:space="preserve">17293967580	</t>
  </si>
  <si>
    <t>[南宁]南宁青花里艺术酒店(83647410)</t>
  </si>
  <si>
    <t>雅韵双床房&lt;2人入住&gt;&lt;早餐&gt;</t>
  </si>
  <si>
    <t>张雪精</t>
  </si>
  <si>
    <t xml:space="preserve">2413573	</t>
  </si>
  <si>
    <t xml:space="preserve">张雪精	</t>
  </si>
  <si>
    <t xml:space="preserve">17294967607	</t>
  </si>
  <si>
    <t>[无锡]格林豪泰贝壳酒店(无锡新区鸿山镇商业广场店)(68605110)</t>
  </si>
  <si>
    <t>1.5米大床房&lt;2人入住&gt;</t>
  </si>
  <si>
    <t>杨振宁</t>
  </si>
  <si>
    <t xml:space="preserve">(GRT)74799253;	</t>
  </si>
  <si>
    <t>取消</t>
  </si>
  <si>
    <t xml:space="preserve">17295263768	</t>
  </si>
  <si>
    <t>[三亚]三亚海棠湾仁恒皇冠假日度假酒店(80894891)</t>
  </si>
  <si>
    <t>高级海景房&lt;2人入住&gt;</t>
  </si>
  <si>
    <t>李小龙</t>
  </si>
  <si>
    <t xml:space="preserve">17295633931	</t>
  </si>
  <si>
    <t>[苏州]尚客优连锁酒店(苏州高新区浒关兴贤路店)(80247183)</t>
  </si>
  <si>
    <t>特惠大床房&lt;2人入住&gt;</t>
  </si>
  <si>
    <t>罗海尖</t>
  </si>
  <si>
    <t xml:space="preserve">2413769	</t>
  </si>
  <si>
    <t xml:space="preserve">17295779956	</t>
  </si>
  <si>
    <t>[海阳]派酒店(海阳汽车站商业中心店)(80246572)</t>
  </si>
  <si>
    <t>商务大床房&lt;2人入住&gt;</t>
  </si>
  <si>
    <t>刘帅</t>
  </si>
  <si>
    <t xml:space="preserve">Acknowledged	</t>
  </si>
  <si>
    <t xml:space="preserve">17295804518	</t>
  </si>
  <si>
    <t>[宝应]格林豪泰(宝应安宜南路店)(77171997)</t>
  </si>
  <si>
    <t>1.8米大床房&lt;2人入住&gt;&lt;早餐&gt;</t>
  </si>
  <si>
    <t>丁晨旭</t>
  </si>
  <si>
    <t xml:space="preserve">2413787	</t>
  </si>
  <si>
    <t xml:space="preserve">17295863893	</t>
  </si>
  <si>
    <t>[汉阴]尚客优酒店（汉阴汽车站店）(81209785)</t>
  </si>
  <si>
    <t>冯蕊</t>
  </si>
  <si>
    <t xml:space="preserve">17296210790	</t>
  </si>
  <si>
    <t>[长沙]格林豪泰酒店(长沙中医药大学店)(76434313)</t>
  </si>
  <si>
    <t>棋牌豪华大床房&lt;2人入住&gt;</t>
  </si>
  <si>
    <t>黄艳</t>
  </si>
  <si>
    <t xml:space="preserve">(GRT)74805866;	</t>
  </si>
  <si>
    <t xml:space="preserve">17296382525	</t>
  </si>
  <si>
    <t>[长治]金广快捷酒店(长治八一广场店)(82340635)</t>
  </si>
  <si>
    <t>特价大床房&lt;2人入住&gt;</t>
  </si>
  <si>
    <t>景婉婉</t>
  </si>
  <si>
    <t xml:space="preserve">104231916704	</t>
  </si>
  <si>
    <t xml:space="preserve">17296385999	</t>
  </si>
  <si>
    <t>[扬中]格林豪泰(扬中中央商场港东北路店)(77146640)</t>
  </si>
  <si>
    <t>豪华大床房&lt;2人入住&gt;</t>
  </si>
  <si>
    <t>张志洪</t>
  </si>
  <si>
    <t xml:space="preserve">(GRT)74806756;	</t>
  </si>
  <si>
    <t xml:space="preserve">17296746321	</t>
  </si>
  <si>
    <t>[北京]IU酒店(北京科技大学北沙滩地铁站店)(76423426)</t>
  </si>
  <si>
    <t>小U精致大床房&lt;2人入住&gt;</t>
  </si>
  <si>
    <t>刘朋飞</t>
  </si>
  <si>
    <t xml:space="preserve">104232123274	</t>
  </si>
  <si>
    <t xml:space="preserve">17296938199	</t>
  </si>
  <si>
    <t>[南宁]精途酒店(南宁武鸣店）(80246768)</t>
  </si>
  <si>
    <t>标准大床房&lt;2人入住&gt;&lt;钻石会员&gt;</t>
  </si>
  <si>
    <t>谢滨璐</t>
  </si>
  <si>
    <t xml:space="preserve">17297454834	</t>
  </si>
  <si>
    <t>黄毅</t>
  </si>
  <si>
    <t xml:space="preserve">2413986	</t>
  </si>
  <si>
    <t xml:space="preserve">17297918208	</t>
  </si>
  <si>
    <t>[香港]香港泛达太子酒店(Lander Hotel Prince Edward)(80247375)</t>
  </si>
  <si>
    <t>大床房&lt;2人入住&gt;</t>
  </si>
  <si>
    <t>Chan/Chi Man</t>
  </si>
  <si>
    <t xml:space="preserve">2414032	</t>
  </si>
  <si>
    <t xml:space="preserve">EXP-1890296626	</t>
  </si>
  <si>
    <t xml:space="preserve">17298018001	</t>
  </si>
  <si>
    <t>[衡阳]城市便捷酒店(衡阳祝融大道店)(68301698)</t>
  </si>
  <si>
    <t>商务大床房&lt;2人入住&gt;&lt;早餐&gt;</t>
  </si>
  <si>
    <t>周宁</t>
  </si>
  <si>
    <t xml:space="preserve">17298028493	</t>
  </si>
  <si>
    <t>商务双床房&lt;2人入住&gt;&lt;早餐&gt;</t>
  </si>
  <si>
    <t xml:space="preserve">17298090013	</t>
  </si>
  <si>
    <t>[资兴]城市便捷酒店(资兴东江湖店)(68323925)</t>
  </si>
  <si>
    <t>标准大床房&lt;2人入住&gt;</t>
  </si>
  <si>
    <t>王亚坤</t>
  </si>
  <si>
    <t xml:space="preserve">17298131131	</t>
  </si>
  <si>
    <t>[北京]北京花园十六号四合院酒店(77146662)</t>
  </si>
  <si>
    <t>豪华大床间&lt;2人入住&gt;</t>
  </si>
  <si>
    <t>万慧君</t>
  </si>
  <si>
    <t xml:space="preserve">2414072	</t>
  </si>
  <si>
    <t xml:space="preserve">17298153387	</t>
  </si>
  <si>
    <t>[兴化]贝壳酒店(兴化陈堡店)(80249791)</t>
  </si>
  <si>
    <t>双床房&lt;2人入住&gt;</t>
  </si>
  <si>
    <t>陈凯</t>
  </si>
  <si>
    <t xml:space="preserve">(GRT)74816362;	</t>
  </si>
  <si>
    <t>退单</t>
  </si>
  <si>
    <t>，</t>
  </si>
  <si>
    <t xml:space="preserve"> 3806 CNY</t>
  </si>
  <si>
    <t>A220222094236481</t>
  </si>
  <si>
    <t>A220222094255481</t>
  </si>
  <si>
    <t>总计：3806元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</si>
  <si>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</si>
  <si>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</si>
  <si>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</si>
  <si>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</si>
  <si>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</si>
  <si>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</si>
  <si>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</si>
  <si>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</si>
  <si>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</si>
  <si>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</si>
  <si>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</si>
  <si>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</si>
  <si>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</si>
  <si>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</si>
  <si>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</si>
  <si>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</si>
  <si>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</si>
  <si>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2022-02-06</t>
  </si>
  <si>
    <t>2414078</t>
  </si>
  <si>
    <t>贝壳酒店(兴化陈堡店)</t>
  </si>
  <si>
    <t>2022-02-07</t>
  </si>
  <si>
    <t>退房日月结</t>
  </si>
  <si>
    <t>155.00</t>
  </si>
  <si>
    <t>RMB</t>
  </si>
  <si>
    <t>0</t>
  </si>
  <si>
    <t>0.00</t>
  </si>
  <si>
    <t>携程汇登国内直连</t>
  </si>
  <si>
    <t>2022-02-06 22:36:28</t>
  </si>
  <si>
    <t>否</t>
  </si>
  <si>
    <t>广州汇登信息科技有限公司</t>
  </si>
  <si>
    <t>直连</t>
  </si>
  <si>
    <t>2414072</t>
  </si>
  <si>
    <t>北京花园十六号四合院酒店</t>
  </si>
  <si>
    <t>232.00</t>
  </si>
  <si>
    <t>2022-02-06 22:29:58</t>
  </si>
  <si>
    <t>2414063</t>
  </si>
  <si>
    <t>城市便捷酒店(资兴东江湖店)</t>
  </si>
  <si>
    <t>123.00</t>
  </si>
  <si>
    <t>2022-02-06 22:22:25</t>
  </si>
  <si>
    <t>2414047</t>
  </si>
  <si>
    <t>城市便捷衡阳祝融大道店</t>
  </si>
  <si>
    <t>219.00</t>
  </si>
  <si>
    <t>2022-02-06 22:05:38</t>
  </si>
  <si>
    <t>2414045</t>
  </si>
  <si>
    <t>200.00</t>
  </si>
  <si>
    <t>2022-02-06 22:03:12</t>
  </si>
  <si>
    <t>2414032</t>
  </si>
  <si>
    <t>香港泛达太子酒店</t>
  </si>
  <si>
    <t>Chan Chi Man</t>
  </si>
  <si>
    <t>177.00</t>
  </si>
  <si>
    <t>2022-02-06 21:44:52</t>
  </si>
  <si>
    <t>2413986</t>
  </si>
  <si>
    <t>尚客优连锁酒店(苏州高新区浒关兴贤路店)</t>
  </si>
  <si>
    <t>133.00</t>
  </si>
  <si>
    <t>2022-02-06 19:57:41</t>
  </si>
  <si>
    <t>2413930</t>
  </si>
  <si>
    <t>精途酒店南宁武鸣店</t>
  </si>
  <si>
    <t>142.00</t>
  </si>
  <si>
    <t>2022-02-06 17:55:27</t>
  </si>
  <si>
    <t>2413893</t>
  </si>
  <si>
    <t>IU酒店(北京科技大学北沙滩地铁站店)</t>
  </si>
  <si>
    <t>207.00</t>
  </si>
  <si>
    <t>2022-02-06 17:07:51</t>
  </si>
  <si>
    <t>2413855</t>
  </si>
  <si>
    <t>格林豪泰(扬中中央商场港东北路店)</t>
  </si>
  <si>
    <t>164.00</t>
  </si>
  <si>
    <t>2022-02-06 15:34:40</t>
  </si>
  <si>
    <t>2413854</t>
  </si>
  <si>
    <t>金广快捷酒店(长治八一广场店)</t>
  </si>
  <si>
    <t>104.00</t>
  </si>
  <si>
    <t>2022-02-06 15:33:46</t>
  </si>
  <si>
    <t>2413839</t>
  </si>
  <si>
    <t>格林豪泰酒店(长沙中医药大学店)</t>
  </si>
  <si>
    <t>223.00</t>
  </si>
  <si>
    <t>2022-02-06 14:49:38</t>
  </si>
  <si>
    <t>2413794</t>
  </si>
  <si>
    <t>尚客优酒店（汉阴汽车站店）</t>
  </si>
  <si>
    <t>117.00</t>
  </si>
  <si>
    <t>2022-02-06 13:20:54</t>
  </si>
  <si>
    <t>2413787</t>
  </si>
  <si>
    <t>格林豪泰快捷酒店（宝应安宜南路店）</t>
  </si>
  <si>
    <t>213.00</t>
  </si>
  <si>
    <t>2022-02-06 13:05:46</t>
  </si>
  <si>
    <t>2413786</t>
  </si>
  <si>
    <t>派酒店（海阳汽车站商业中心店）</t>
  </si>
  <si>
    <t>112.00</t>
  </si>
  <si>
    <t>2022-02-06 12:59:13</t>
  </si>
  <si>
    <t>2413669</t>
  </si>
  <si>
    <t>格林豪泰贝壳酒店（无锡新区鸿山商业广场店）</t>
  </si>
  <si>
    <t>2022-02-06 06:01:55</t>
  </si>
  <si>
    <t>2022-02-05</t>
  </si>
  <si>
    <t>2413573</t>
  </si>
  <si>
    <t>南宁青花里艺术酒店</t>
  </si>
  <si>
    <t>261.00</t>
  </si>
  <si>
    <t>2022-02-05 22:37:57</t>
  </si>
  <si>
    <t>直采</t>
  </si>
  <si>
    <t>2413258</t>
  </si>
  <si>
    <t>淮北新天地智选假日酒店</t>
  </si>
  <si>
    <t>235.00</t>
  </si>
  <si>
    <t>2022-02-05 12:58:52</t>
  </si>
  <si>
    <t>2413255</t>
  </si>
  <si>
    <t>尚客优品酒店(兰州西关十字店)</t>
  </si>
  <si>
    <t>149.00</t>
  </si>
  <si>
    <t>2022-02-05 12:56:06</t>
  </si>
  <si>
    <t>2022-01-31</t>
  </si>
  <si>
    <t>2411386</t>
  </si>
  <si>
    <t>厦门海景千禧大酒店</t>
  </si>
  <si>
    <t>485.00</t>
  </si>
  <si>
    <t>2022-02-01 08:30:09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</si>
</sst>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6" borderId="3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44598</v>
      </c>
      <c r="G2" s="6">
        <v>44599</v>
      </c>
      <c r="H2" s="4">
        <v>1</v>
      </c>
      <c r="I2" s="4">
        <v>1</v>
      </c>
      <c r="J2" s="4">
        <v>1</v>
      </c>
      <c r="K2" s="4" t="s">
        <v>30</v>
      </c>
      <c r="L2" s="4">
        <v>322</v>
      </c>
      <c r="M2" s="4">
        <v>322</v>
      </c>
      <c r="N2" s="4" t="s">
        <v>31</v>
      </c>
      <c r="O2" s="4" t="s">
        <v>32</v>
      </c>
      <c r="P2" s="4" t="s">
        <v>33</v>
      </c>
      <c r="Q2" s="4">
        <v>0</v>
      </c>
      <c r="R2" s="7">
        <v>44588</v>
      </c>
      <c r="S2" s="6">
        <v>44614</v>
      </c>
      <c r="T2" s="4" t="s">
        <v>34</v>
      </c>
      <c r="U2" s="4">
        <v>322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29</v>
      </c>
      <c r="F3" s="6">
        <v>44598</v>
      </c>
      <c r="G3" s="6">
        <v>44599</v>
      </c>
      <c r="H3" s="4">
        <v>1</v>
      </c>
      <c r="I3" s="4">
        <v>1</v>
      </c>
      <c r="J3" s="4">
        <v>1</v>
      </c>
      <c r="K3" s="4" t="s">
        <v>30</v>
      </c>
      <c r="L3" s="4">
        <v>485</v>
      </c>
      <c r="M3" s="4">
        <v>485</v>
      </c>
      <c r="N3" s="4" t="s">
        <v>39</v>
      </c>
      <c r="O3" s="4" t="s">
        <v>32</v>
      </c>
      <c r="P3" s="4" t="s">
        <v>33</v>
      </c>
      <c r="Q3" s="4">
        <v>0</v>
      </c>
      <c r="R3" s="7">
        <v>44592</v>
      </c>
      <c r="S3" s="6">
        <v>44614</v>
      </c>
      <c r="T3" s="4" t="s">
        <v>34</v>
      </c>
      <c r="U3" s="4">
        <v>485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44598</v>
      </c>
      <c r="G4" s="6">
        <v>44599</v>
      </c>
      <c r="H4" s="4">
        <v>1</v>
      </c>
      <c r="I4" s="4">
        <v>1</v>
      </c>
      <c r="J4" s="4">
        <v>1</v>
      </c>
      <c r="K4" s="4" t="s">
        <v>30</v>
      </c>
      <c r="L4" s="4">
        <v>149</v>
      </c>
      <c r="M4" s="4">
        <v>149</v>
      </c>
      <c r="N4" s="4" t="s">
        <v>45</v>
      </c>
      <c r="O4" s="4" t="s">
        <v>32</v>
      </c>
      <c r="P4" s="4" t="s">
        <v>33</v>
      </c>
      <c r="Q4" s="4">
        <v>0</v>
      </c>
      <c r="R4" s="7">
        <v>44597</v>
      </c>
      <c r="S4" s="6">
        <v>44614</v>
      </c>
      <c r="T4" s="4" t="s">
        <v>34</v>
      </c>
      <c r="U4" s="4">
        <v>149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44598</v>
      </c>
      <c r="G5" s="6">
        <v>44599</v>
      </c>
      <c r="H5" s="4">
        <v>1</v>
      </c>
      <c r="I5" s="4">
        <v>1</v>
      </c>
      <c r="J5" s="4">
        <v>1</v>
      </c>
      <c r="K5" s="4" t="s">
        <v>30</v>
      </c>
      <c r="L5" s="4">
        <v>235</v>
      </c>
      <c r="M5" s="4">
        <v>235</v>
      </c>
      <c r="N5" s="4" t="s">
        <v>50</v>
      </c>
      <c r="O5" s="4" t="s">
        <v>32</v>
      </c>
      <c r="P5" s="4" t="s">
        <v>33</v>
      </c>
      <c r="Q5" s="4">
        <v>0</v>
      </c>
      <c r="R5" s="7">
        <v>44597</v>
      </c>
      <c r="S5" s="6">
        <v>44614</v>
      </c>
      <c r="T5" s="4" t="s">
        <v>34</v>
      </c>
      <c r="U5" s="4">
        <v>235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44598</v>
      </c>
      <c r="G6" s="6">
        <v>44599</v>
      </c>
      <c r="H6" s="4">
        <v>1</v>
      </c>
      <c r="I6" s="4">
        <v>1</v>
      </c>
      <c r="J6" s="4">
        <v>1</v>
      </c>
      <c r="K6" s="4" t="s">
        <v>30</v>
      </c>
      <c r="L6" s="4">
        <v>261</v>
      </c>
      <c r="M6" s="4">
        <v>261</v>
      </c>
      <c r="N6" s="4" t="s">
        <v>54</v>
      </c>
      <c r="O6" s="4" t="s">
        <v>32</v>
      </c>
      <c r="P6" s="4" t="s">
        <v>33</v>
      </c>
      <c r="Q6" s="4">
        <v>0</v>
      </c>
      <c r="R6" s="7">
        <v>44597</v>
      </c>
      <c r="S6" s="6">
        <v>44614</v>
      </c>
      <c r="T6" s="4" t="s">
        <v>34</v>
      </c>
      <c r="U6" s="4">
        <v>261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44598</v>
      </c>
      <c r="G7" s="6">
        <v>44599</v>
      </c>
      <c r="H7" s="4">
        <v>1</v>
      </c>
      <c r="I7" s="4">
        <v>1</v>
      </c>
      <c r="J7" s="4">
        <v>1</v>
      </c>
      <c r="K7" s="4" t="s">
        <v>30</v>
      </c>
      <c r="L7" s="4">
        <v>155</v>
      </c>
      <c r="M7" s="4">
        <v>155</v>
      </c>
      <c r="N7" s="4" t="s">
        <v>60</v>
      </c>
      <c r="O7" s="4" t="s">
        <v>32</v>
      </c>
      <c r="P7" s="4" t="s">
        <v>33</v>
      </c>
      <c r="Q7" s="4">
        <v>0</v>
      </c>
      <c r="R7" s="7">
        <v>44598</v>
      </c>
      <c r="S7" s="6">
        <v>44614</v>
      </c>
      <c r="T7" s="4" t="s">
        <v>34</v>
      </c>
      <c r="U7" s="4">
        <v>155</v>
      </c>
      <c r="V7" s="4">
        <v>0</v>
      </c>
      <c r="W7" s="4">
        <v>0</v>
      </c>
      <c r="X7" s="4" t="s">
        <v>36</v>
      </c>
      <c r="Y7" s="4" t="s">
        <v>61</v>
      </c>
    </row>
    <row r="8" s="4" customFormat="1" spans="1:25">
      <c r="A8" s="4" t="s">
        <v>25</v>
      </c>
      <c r="B8" s="4" t="s">
        <v>26</v>
      </c>
      <c r="C8" s="4" t="s">
        <v>62</v>
      </c>
      <c r="D8" s="4" t="s">
        <v>28</v>
      </c>
      <c r="E8" s="4" t="s">
        <v>29</v>
      </c>
      <c r="F8" s="6">
        <v>44598</v>
      </c>
      <c r="G8" s="6">
        <v>44599</v>
      </c>
      <c r="H8" s="4">
        <v>1</v>
      </c>
      <c r="I8" s="4">
        <v>1</v>
      </c>
      <c r="J8" s="4">
        <v>1</v>
      </c>
      <c r="K8" s="4" t="s">
        <v>30</v>
      </c>
      <c r="L8" s="4">
        <v>-322</v>
      </c>
      <c r="M8" s="4">
        <v>-322</v>
      </c>
      <c r="N8" s="4" t="s">
        <v>31</v>
      </c>
      <c r="O8" s="4" t="s">
        <v>32</v>
      </c>
      <c r="P8" s="4" t="s">
        <v>33</v>
      </c>
      <c r="Q8" s="4">
        <v>0</v>
      </c>
      <c r="R8" s="7">
        <v>44588</v>
      </c>
      <c r="S8" s="6">
        <v>44614</v>
      </c>
      <c r="T8" s="4" t="s">
        <v>34</v>
      </c>
      <c r="U8" s="4">
        <v>-322</v>
      </c>
      <c r="V8" s="4">
        <v>0</v>
      </c>
      <c r="W8" s="4">
        <v>0</v>
      </c>
      <c r="X8" s="4" t="s">
        <v>35</v>
      </c>
      <c r="Y8" s="4" t="s">
        <v>36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44598</v>
      </c>
      <c r="G9" s="6">
        <v>44599</v>
      </c>
      <c r="H9" s="4">
        <v>1</v>
      </c>
      <c r="I9" s="4">
        <v>1</v>
      </c>
      <c r="J9" s="4">
        <v>1</v>
      </c>
      <c r="K9" s="4" t="s">
        <v>30</v>
      </c>
      <c r="L9" s="4">
        <v>5604</v>
      </c>
      <c r="M9" s="4">
        <v>5604</v>
      </c>
      <c r="N9" s="4" t="s">
        <v>66</v>
      </c>
      <c r="O9" s="4" t="s">
        <v>32</v>
      </c>
      <c r="P9" s="4" t="s">
        <v>33</v>
      </c>
      <c r="Q9" s="4">
        <v>0</v>
      </c>
      <c r="R9" s="7">
        <v>44598</v>
      </c>
      <c r="S9" s="6">
        <v>44614</v>
      </c>
      <c r="T9" s="4" t="s">
        <v>34</v>
      </c>
      <c r="U9" s="4">
        <v>5604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63</v>
      </c>
      <c r="B10" s="4" t="s">
        <v>26</v>
      </c>
      <c r="C10" s="4" t="s">
        <v>62</v>
      </c>
      <c r="D10" s="4" t="s">
        <v>64</v>
      </c>
      <c r="E10" s="4" t="s">
        <v>65</v>
      </c>
      <c r="F10" s="6">
        <v>44598</v>
      </c>
      <c r="G10" s="6">
        <v>44599</v>
      </c>
      <c r="H10" s="4">
        <v>1</v>
      </c>
      <c r="I10" s="4">
        <v>1</v>
      </c>
      <c r="J10" s="4">
        <v>1</v>
      </c>
      <c r="K10" s="4" t="s">
        <v>30</v>
      </c>
      <c r="L10" s="4">
        <v>-5604</v>
      </c>
      <c r="M10" s="4">
        <v>-5604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44598</v>
      </c>
      <c r="S10" s="6">
        <v>44614</v>
      </c>
      <c r="T10" s="4" t="s">
        <v>34</v>
      </c>
      <c r="U10" s="4">
        <v>-5604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44598</v>
      </c>
      <c r="G11" s="6">
        <v>44599</v>
      </c>
      <c r="H11" s="4">
        <v>1</v>
      </c>
      <c r="I11" s="4">
        <v>1</v>
      </c>
      <c r="J11" s="4">
        <v>1</v>
      </c>
      <c r="K11" s="4" t="s">
        <v>30</v>
      </c>
      <c r="L11" s="4">
        <v>133</v>
      </c>
      <c r="M11" s="4">
        <v>133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44598</v>
      </c>
      <c r="S11" s="6">
        <v>44614</v>
      </c>
      <c r="T11" s="4" t="s">
        <v>34</v>
      </c>
      <c r="U11" s="4">
        <v>133</v>
      </c>
      <c r="V11" s="4">
        <v>0</v>
      </c>
      <c r="W11" s="4">
        <v>0</v>
      </c>
      <c r="X11" s="4" t="s">
        <v>71</v>
      </c>
      <c r="Y11" s="4" t="s">
        <v>36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44598</v>
      </c>
      <c r="G12" s="6">
        <v>44599</v>
      </c>
      <c r="H12" s="4">
        <v>1</v>
      </c>
      <c r="I12" s="4">
        <v>1</v>
      </c>
      <c r="J12" s="4">
        <v>1</v>
      </c>
      <c r="K12" s="4" t="s">
        <v>30</v>
      </c>
      <c r="L12" s="4">
        <v>112</v>
      </c>
      <c r="M12" s="4">
        <v>112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44598</v>
      </c>
      <c r="S12" s="6">
        <v>44614</v>
      </c>
      <c r="T12" s="4" t="s">
        <v>34</v>
      </c>
      <c r="U12" s="4">
        <v>112</v>
      </c>
      <c r="V12" s="4">
        <v>0</v>
      </c>
      <c r="W12" s="4">
        <v>0</v>
      </c>
      <c r="X12" s="4" t="s">
        <v>36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44598</v>
      </c>
      <c r="G13" s="6">
        <v>44599</v>
      </c>
      <c r="H13" s="4">
        <v>1</v>
      </c>
      <c r="I13" s="4">
        <v>1</v>
      </c>
      <c r="J13" s="4">
        <v>1</v>
      </c>
      <c r="K13" s="4" t="s">
        <v>30</v>
      </c>
      <c r="L13" s="4">
        <v>213</v>
      </c>
      <c r="M13" s="4">
        <v>213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44598</v>
      </c>
      <c r="S13" s="6">
        <v>44614</v>
      </c>
      <c r="T13" s="4" t="s">
        <v>34</v>
      </c>
      <c r="U13" s="4">
        <v>213</v>
      </c>
      <c r="V13" s="4">
        <v>0</v>
      </c>
      <c r="W13" s="4">
        <v>0</v>
      </c>
      <c r="X13" s="4" t="s">
        <v>81</v>
      </c>
      <c r="Y13" s="4" t="s">
        <v>36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69</v>
      </c>
      <c r="F14" s="6">
        <v>44598</v>
      </c>
      <c r="G14" s="6">
        <v>44599</v>
      </c>
      <c r="H14" s="4">
        <v>1</v>
      </c>
      <c r="I14" s="4">
        <v>1</v>
      </c>
      <c r="J14" s="4">
        <v>1</v>
      </c>
      <c r="K14" s="4" t="s">
        <v>30</v>
      </c>
      <c r="L14" s="4">
        <v>117</v>
      </c>
      <c r="M14" s="4">
        <v>117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44598</v>
      </c>
      <c r="S14" s="6">
        <v>44614</v>
      </c>
      <c r="T14" s="4" t="s">
        <v>34</v>
      </c>
      <c r="U14" s="4">
        <v>117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44598</v>
      </c>
      <c r="G15" s="6">
        <v>44599</v>
      </c>
      <c r="H15" s="4">
        <v>1</v>
      </c>
      <c r="I15" s="4">
        <v>1</v>
      </c>
      <c r="J15" s="4">
        <v>1</v>
      </c>
      <c r="K15" s="4" t="s">
        <v>30</v>
      </c>
      <c r="L15" s="4">
        <v>223</v>
      </c>
      <c r="M15" s="4">
        <v>223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44598</v>
      </c>
      <c r="S15" s="6">
        <v>44614</v>
      </c>
      <c r="T15" s="4" t="s">
        <v>34</v>
      </c>
      <c r="U15" s="4">
        <v>223</v>
      </c>
      <c r="V15" s="4">
        <v>0</v>
      </c>
      <c r="W15" s="4">
        <v>0</v>
      </c>
      <c r="X15" s="4" t="s">
        <v>36</v>
      </c>
      <c r="Y15" s="4" t="s">
        <v>89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44598</v>
      </c>
      <c r="G16" s="6">
        <v>44599</v>
      </c>
      <c r="H16" s="4">
        <v>1</v>
      </c>
      <c r="I16" s="4">
        <v>1</v>
      </c>
      <c r="J16" s="4">
        <v>1</v>
      </c>
      <c r="K16" s="4" t="s">
        <v>30</v>
      </c>
      <c r="L16" s="4">
        <v>104</v>
      </c>
      <c r="M16" s="4">
        <v>104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44598</v>
      </c>
      <c r="S16" s="6">
        <v>44614</v>
      </c>
      <c r="T16" s="4" t="s">
        <v>34</v>
      </c>
      <c r="U16" s="4">
        <v>104</v>
      </c>
      <c r="V16" s="4">
        <v>0</v>
      </c>
      <c r="W16" s="4">
        <v>0</v>
      </c>
      <c r="X16" s="4" t="s">
        <v>36</v>
      </c>
      <c r="Y16" s="4" t="s">
        <v>94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44598</v>
      </c>
      <c r="G17" s="6">
        <v>44599</v>
      </c>
      <c r="H17" s="4">
        <v>1</v>
      </c>
      <c r="I17" s="4">
        <v>1</v>
      </c>
      <c r="J17" s="4">
        <v>1</v>
      </c>
      <c r="K17" s="4" t="s">
        <v>30</v>
      </c>
      <c r="L17" s="4">
        <v>164</v>
      </c>
      <c r="M17" s="4">
        <v>164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44598</v>
      </c>
      <c r="S17" s="6">
        <v>44614</v>
      </c>
      <c r="T17" s="4" t="s">
        <v>34</v>
      </c>
      <c r="U17" s="4">
        <v>164</v>
      </c>
      <c r="V17" s="4">
        <v>0</v>
      </c>
      <c r="W17" s="4">
        <v>0</v>
      </c>
      <c r="X17" s="4" t="s">
        <v>36</v>
      </c>
      <c r="Y17" s="4" t="s">
        <v>99</v>
      </c>
    </row>
    <row r="18" s="4" customFormat="1" spans="1:25">
      <c r="A18" s="4" t="s">
        <v>100</v>
      </c>
      <c r="B18" s="4" t="s">
        <v>26</v>
      </c>
      <c r="C18" s="4" t="s">
        <v>27</v>
      </c>
      <c r="D18" s="4" t="s">
        <v>101</v>
      </c>
      <c r="E18" s="4" t="s">
        <v>102</v>
      </c>
      <c r="F18" s="6">
        <v>44598</v>
      </c>
      <c r="G18" s="6">
        <v>44599</v>
      </c>
      <c r="H18" s="4">
        <v>1</v>
      </c>
      <c r="I18" s="4">
        <v>1</v>
      </c>
      <c r="J18" s="4">
        <v>1</v>
      </c>
      <c r="K18" s="4" t="s">
        <v>30</v>
      </c>
      <c r="L18" s="4">
        <v>207</v>
      </c>
      <c r="M18" s="4">
        <v>207</v>
      </c>
      <c r="N18" s="4" t="s">
        <v>103</v>
      </c>
      <c r="O18" s="4" t="s">
        <v>32</v>
      </c>
      <c r="P18" s="4" t="s">
        <v>33</v>
      </c>
      <c r="Q18" s="4">
        <v>0</v>
      </c>
      <c r="R18" s="7">
        <v>44598</v>
      </c>
      <c r="S18" s="6">
        <v>44614</v>
      </c>
      <c r="T18" s="4" t="s">
        <v>34</v>
      </c>
      <c r="U18" s="4">
        <v>207</v>
      </c>
      <c r="V18" s="4">
        <v>0</v>
      </c>
      <c r="W18" s="4">
        <v>0</v>
      </c>
      <c r="X18" s="4" t="s">
        <v>36</v>
      </c>
      <c r="Y18" s="4" t="s">
        <v>104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106</v>
      </c>
      <c r="E19" s="4" t="s">
        <v>107</v>
      </c>
      <c r="F19" s="6">
        <v>44598</v>
      </c>
      <c r="G19" s="6">
        <v>44599</v>
      </c>
      <c r="H19" s="4">
        <v>1</v>
      </c>
      <c r="I19" s="4">
        <v>1</v>
      </c>
      <c r="J19" s="4">
        <v>1</v>
      </c>
      <c r="K19" s="4" t="s">
        <v>30</v>
      </c>
      <c r="L19" s="4">
        <v>142</v>
      </c>
      <c r="M19" s="4">
        <v>142</v>
      </c>
      <c r="N19" s="4" t="s">
        <v>108</v>
      </c>
      <c r="O19" s="4" t="s">
        <v>32</v>
      </c>
      <c r="P19" s="4" t="s">
        <v>33</v>
      </c>
      <c r="Q19" s="4">
        <v>0</v>
      </c>
      <c r="R19" s="7">
        <v>44598</v>
      </c>
      <c r="S19" s="6">
        <v>44614</v>
      </c>
      <c r="T19" s="4" t="s">
        <v>34</v>
      </c>
      <c r="U19" s="4">
        <v>142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109</v>
      </c>
      <c r="B20" s="4" t="s">
        <v>26</v>
      </c>
      <c r="C20" s="4" t="s">
        <v>27</v>
      </c>
      <c r="D20" s="4" t="s">
        <v>68</v>
      </c>
      <c r="E20" s="4" t="s">
        <v>69</v>
      </c>
      <c r="F20" s="6">
        <v>44598</v>
      </c>
      <c r="G20" s="6">
        <v>44599</v>
      </c>
      <c r="H20" s="4">
        <v>1</v>
      </c>
      <c r="I20" s="4">
        <v>1</v>
      </c>
      <c r="J20" s="4">
        <v>1</v>
      </c>
      <c r="K20" s="4" t="s">
        <v>30</v>
      </c>
      <c r="L20" s="4">
        <v>133</v>
      </c>
      <c r="M20" s="4">
        <v>133</v>
      </c>
      <c r="N20" s="4" t="s">
        <v>110</v>
      </c>
      <c r="O20" s="4" t="s">
        <v>32</v>
      </c>
      <c r="P20" s="4" t="s">
        <v>33</v>
      </c>
      <c r="Q20" s="4">
        <v>0</v>
      </c>
      <c r="R20" s="7">
        <v>44598</v>
      </c>
      <c r="S20" s="6">
        <v>44614</v>
      </c>
      <c r="T20" s="4" t="s">
        <v>34</v>
      </c>
      <c r="U20" s="4">
        <v>133</v>
      </c>
      <c r="V20" s="4">
        <v>0</v>
      </c>
      <c r="W20" s="4">
        <v>0</v>
      </c>
      <c r="X20" s="4" t="s">
        <v>111</v>
      </c>
      <c r="Y20" s="4" t="s">
        <v>36</v>
      </c>
    </row>
    <row r="21" s="4" customFormat="1" spans="1:25">
      <c r="A21" s="4" t="s">
        <v>112</v>
      </c>
      <c r="B21" s="4" t="s">
        <v>26</v>
      </c>
      <c r="C21" s="4" t="s">
        <v>27</v>
      </c>
      <c r="D21" s="4" t="s">
        <v>113</v>
      </c>
      <c r="E21" s="4" t="s">
        <v>114</v>
      </c>
      <c r="F21" s="6">
        <v>44598</v>
      </c>
      <c r="G21" s="6">
        <v>44599</v>
      </c>
      <c r="H21" s="4">
        <v>1</v>
      </c>
      <c r="I21" s="4">
        <v>1</v>
      </c>
      <c r="J21" s="4">
        <v>1</v>
      </c>
      <c r="K21" s="4" t="s">
        <v>30</v>
      </c>
      <c r="L21" s="4">
        <v>177</v>
      </c>
      <c r="M21" s="4">
        <v>177</v>
      </c>
      <c r="N21" s="4" t="s">
        <v>115</v>
      </c>
      <c r="O21" s="4" t="s">
        <v>32</v>
      </c>
      <c r="P21" s="4" t="s">
        <v>33</v>
      </c>
      <c r="Q21" s="4">
        <v>0</v>
      </c>
      <c r="R21" s="7">
        <v>44598</v>
      </c>
      <c r="S21" s="6">
        <v>44614</v>
      </c>
      <c r="T21" s="4" t="s">
        <v>34</v>
      </c>
      <c r="U21" s="4">
        <v>177</v>
      </c>
      <c r="V21" s="4">
        <v>0</v>
      </c>
      <c r="W21" s="4">
        <v>0</v>
      </c>
      <c r="X21" s="4" t="s">
        <v>116</v>
      </c>
      <c r="Y21" s="4" t="s">
        <v>117</v>
      </c>
    </row>
    <row r="22" s="4" customFormat="1" spans="1:25">
      <c r="A22" s="4" t="s">
        <v>118</v>
      </c>
      <c r="B22" s="4" t="s">
        <v>26</v>
      </c>
      <c r="C22" s="4" t="s">
        <v>27</v>
      </c>
      <c r="D22" s="4" t="s">
        <v>119</v>
      </c>
      <c r="E22" s="4" t="s">
        <v>120</v>
      </c>
      <c r="F22" s="6">
        <v>44598</v>
      </c>
      <c r="G22" s="6">
        <v>44599</v>
      </c>
      <c r="H22" s="4">
        <v>1</v>
      </c>
      <c r="I22" s="4">
        <v>1</v>
      </c>
      <c r="J22" s="4">
        <v>1</v>
      </c>
      <c r="K22" s="4" t="s">
        <v>30</v>
      </c>
      <c r="L22" s="4">
        <v>200</v>
      </c>
      <c r="M22" s="4">
        <v>200</v>
      </c>
      <c r="N22" s="4" t="s">
        <v>121</v>
      </c>
      <c r="O22" s="4" t="s">
        <v>32</v>
      </c>
      <c r="P22" s="4" t="s">
        <v>33</v>
      </c>
      <c r="Q22" s="4">
        <v>0</v>
      </c>
      <c r="R22" s="7">
        <v>44598</v>
      </c>
      <c r="S22" s="6">
        <v>44614</v>
      </c>
      <c r="T22" s="4" t="s">
        <v>34</v>
      </c>
      <c r="U22" s="4">
        <v>200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122</v>
      </c>
      <c r="B23" s="4" t="s">
        <v>26</v>
      </c>
      <c r="C23" s="4" t="s">
        <v>27</v>
      </c>
      <c r="D23" s="4" t="s">
        <v>119</v>
      </c>
      <c r="E23" s="4" t="s">
        <v>123</v>
      </c>
      <c r="F23" s="6">
        <v>44598</v>
      </c>
      <c r="G23" s="6">
        <v>44599</v>
      </c>
      <c r="H23" s="4">
        <v>1</v>
      </c>
      <c r="I23" s="4">
        <v>1</v>
      </c>
      <c r="J23" s="4">
        <v>1</v>
      </c>
      <c r="K23" s="4" t="s">
        <v>30</v>
      </c>
      <c r="L23" s="4">
        <v>219</v>
      </c>
      <c r="M23" s="4">
        <v>219</v>
      </c>
      <c r="N23" s="4" t="s">
        <v>121</v>
      </c>
      <c r="O23" s="4" t="s">
        <v>32</v>
      </c>
      <c r="P23" s="4" t="s">
        <v>33</v>
      </c>
      <c r="Q23" s="4">
        <v>0</v>
      </c>
      <c r="R23" s="7">
        <v>44598</v>
      </c>
      <c r="S23" s="6">
        <v>44614</v>
      </c>
      <c r="T23" s="4" t="s">
        <v>34</v>
      </c>
      <c r="U23" s="4">
        <v>219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124</v>
      </c>
      <c r="B24" s="4" t="s">
        <v>26</v>
      </c>
      <c r="C24" s="4" t="s">
        <v>27</v>
      </c>
      <c r="D24" s="4" t="s">
        <v>125</v>
      </c>
      <c r="E24" s="4" t="s">
        <v>126</v>
      </c>
      <c r="F24" s="6">
        <v>44598</v>
      </c>
      <c r="G24" s="6">
        <v>44599</v>
      </c>
      <c r="H24" s="4">
        <v>1</v>
      </c>
      <c r="I24" s="4">
        <v>1</v>
      </c>
      <c r="J24" s="4">
        <v>1</v>
      </c>
      <c r="K24" s="4" t="s">
        <v>30</v>
      </c>
      <c r="L24" s="4">
        <v>123</v>
      </c>
      <c r="M24" s="4">
        <v>123</v>
      </c>
      <c r="N24" s="4" t="s">
        <v>127</v>
      </c>
      <c r="O24" s="4" t="s">
        <v>32</v>
      </c>
      <c r="P24" s="4" t="s">
        <v>33</v>
      </c>
      <c r="Q24" s="4">
        <v>0</v>
      </c>
      <c r="R24" s="7">
        <v>44598</v>
      </c>
      <c r="S24" s="6">
        <v>44614</v>
      </c>
      <c r="T24" s="4" t="s">
        <v>34</v>
      </c>
      <c r="U24" s="4">
        <v>123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128</v>
      </c>
      <c r="B25" s="4" t="s">
        <v>26</v>
      </c>
      <c r="C25" s="4" t="s">
        <v>27</v>
      </c>
      <c r="D25" s="4" t="s">
        <v>129</v>
      </c>
      <c r="E25" s="4" t="s">
        <v>130</v>
      </c>
      <c r="F25" s="6">
        <v>44598</v>
      </c>
      <c r="G25" s="6">
        <v>44599</v>
      </c>
      <c r="H25" s="4">
        <v>1</v>
      </c>
      <c r="I25" s="4">
        <v>1</v>
      </c>
      <c r="J25" s="4">
        <v>1</v>
      </c>
      <c r="K25" s="4" t="s">
        <v>30</v>
      </c>
      <c r="L25" s="4">
        <v>232</v>
      </c>
      <c r="M25" s="4">
        <v>232</v>
      </c>
      <c r="N25" s="4" t="s">
        <v>131</v>
      </c>
      <c r="O25" s="4" t="s">
        <v>32</v>
      </c>
      <c r="P25" s="4" t="s">
        <v>33</v>
      </c>
      <c r="Q25" s="4">
        <v>0</v>
      </c>
      <c r="R25" s="7">
        <v>44598</v>
      </c>
      <c r="S25" s="6">
        <v>44614</v>
      </c>
      <c r="T25" s="4" t="s">
        <v>34</v>
      </c>
      <c r="U25" s="4">
        <v>232</v>
      </c>
      <c r="V25" s="4">
        <v>0</v>
      </c>
      <c r="W25" s="4">
        <v>0</v>
      </c>
      <c r="X25" s="4" t="s">
        <v>132</v>
      </c>
      <c r="Y25" s="4" t="s">
        <v>36</v>
      </c>
    </row>
    <row r="26" s="4" customFormat="1" spans="1:25">
      <c r="A26" s="4" t="s">
        <v>133</v>
      </c>
      <c r="B26" s="4" t="s">
        <v>26</v>
      </c>
      <c r="C26" s="4" t="s">
        <v>27</v>
      </c>
      <c r="D26" s="4" t="s">
        <v>134</v>
      </c>
      <c r="E26" s="4" t="s">
        <v>135</v>
      </c>
      <c r="F26" s="6">
        <v>44598</v>
      </c>
      <c r="G26" s="6">
        <v>44599</v>
      </c>
      <c r="H26" s="4">
        <v>1</v>
      </c>
      <c r="I26" s="4">
        <v>1</v>
      </c>
      <c r="J26" s="4">
        <v>1</v>
      </c>
      <c r="K26" s="4" t="s">
        <v>30</v>
      </c>
      <c r="L26" s="4">
        <v>155</v>
      </c>
      <c r="M26" s="4">
        <v>155</v>
      </c>
      <c r="N26" s="4" t="s">
        <v>136</v>
      </c>
      <c r="O26" s="4" t="s">
        <v>32</v>
      </c>
      <c r="P26" s="4" t="s">
        <v>33</v>
      </c>
      <c r="Q26" s="4">
        <v>0</v>
      </c>
      <c r="R26" s="7">
        <v>44598</v>
      </c>
      <c r="S26" s="6">
        <v>44614</v>
      </c>
      <c r="T26" s="4" t="s">
        <v>34</v>
      </c>
      <c r="U26" s="4">
        <v>155</v>
      </c>
      <c r="V26" s="4">
        <v>0</v>
      </c>
      <c r="W26" s="4">
        <v>0</v>
      </c>
      <c r="X26" s="4" t="s">
        <v>36</v>
      </c>
      <c r="Y26" s="4" t="s">
        <v>137</v>
      </c>
    </row>
    <row r="27" s="4" customFormat="1" spans="1:25">
      <c r="A27" s="4" t="s">
        <v>67</v>
      </c>
      <c r="B27" s="4" t="s">
        <v>26</v>
      </c>
      <c r="C27" s="4" t="s">
        <v>138</v>
      </c>
      <c r="D27" s="4" t="s">
        <v>68</v>
      </c>
      <c r="E27" s="4" t="s">
        <v>69</v>
      </c>
      <c r="F27" s="6">
        <v>44598</v>
      </c>
      <c r="G27" s="6">
        <v>44599</v>
      </c>
      <c r="H27" s="4">
        <v>1</v>
      </c>
      <c r="I27" s="4">
        <v>1</v>
      </c>
      <c r="J27" s="4">
        <v>1</v>
      </c>
      <c r="K27" s="4" t="s">
        <v>30</v>
      </c>
      <c r="L27" s="4">
        <v>-133</v>
      </c>
      <c r="M27" s="4">
        <v>-133</v>
      </c>
      <c r="N27" s="4" t="s">
        <v>70</v>
      </c>
      <c r="O27" s="4" t="s">
        <v>32</v>
      </c>
      <c r="P27" s="4" t="s">
        <v>33</v>
      </c>
      <c r="Q27" s="4">
        <v>0</v>
      </c>
      <c r="R27" s="7">
        <v>44598</v>
      </c>
      <c r="S27" s="6">
        <v>44614</v>
      </c>
      <c r="T27" s="4" t="s">
        <v>34</v>
      </c>
      <c r="U27" s="4">
        <v>-133</v>
      </c>
      <c r="V27" s="4">
        <v>0</v>
      </c>
      <c r="W27" s="4">
        <v>0</v>
      </c>
      <c r="X27" s="4" t="s">
        <v>71</v>
      </c>
      <c r="Y2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workbookViewId="0">
      <selection activeCell="A30" sqref="A30:C32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139</v>
      </c>
    </row>
    <row r="2" s="4" customFormat="1" hidden="1" spans="1:9">
      <c r="A2" s="5">
        <v>17248360999</v>
      </c>
      <c r="B2" s="6">
        <v>44598</v>
      </c>
      <c r="C2" s="6">
        <v>44599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5">
        <v>17263312689</v>
      </c>
      <c r="B3" s="6">
        <v>44598</v>
      </c>
      <c r="C3" s="6">
        <v>44599</v>
      </c>
      <c r="D3" s="4">
        <v>485</v>
      </c>
      <c r="E3" s="4" t="str">
        <f>VLOOKUP(A3,HOP!A:L,12,0)</f>
        <v>485.00</v>
      </c>
      <c r="F3" s="4" t="str">
        <f>VLOOKUP(A3,HOP!A:C,3,0)</f>
        <v>2411386</v>
      </c>
      <c r="G3" s="4">
        <f t="shared" ref="G3:G24" si="0">D3-E3</f>
        <v>0</v>
      </c>
      <c r="H3" s="4" t="str">
        <f t="shared" ref="H3:H24" si="1">$H$1&amp;F3</f>
        <v>，2411386</v>
      </c>
      <c r="I3" s="4" t="str">
        <f>VLOOKUP(A3,HOP!A:T,20,0)</f>
        <v>直采</v>
      </c>
    </row>
    <row r="4" s="4" customFormat="1" spans="1:9">
      <c r="A4" s="5">
        <v>17287993939</v>
      </c>
      <c r="B4" s="6">
        <v>44598</v>
      </c>
      <c r="C4" s="6">
        <v>44599</v>
      </c>
      <c r="D4" s="4">
        <v>149</v>
      </c>
      <c r="E4" s="4" t="str">
        <f>VLOOKUP(A4,HOP!A:L,12,0)</f>
        <v>149.00</v>
      </c>
      <c r="F4" s="4" t="str">
        <f>VLOOKUP(A4,HOP!A:C,3,0)</f>
        <v>2413255</v>
      </c>
      <c r="G4" s="4">
        <f t="shared" si="0"/>
        <v>0</v>
      </c>
      <c r="H4" s="4" t="str">
        <f t="shared" si="1"/>
        <v>，2413255</v>
      </c>
      <c r="I4" s="4" t="str">
        <f>VLOOKUP(A4,HOP!A:T,20,0)</f>
        <v>直连</v>
      </c>
    </row>
    <row r="5" s="4" customFormat="1" spans="1:9">
      <c r="A5" s="5">
        <v>17288003865</v>
      </c>
      <c r="B5" s="6">
        <v>44598</v>
      </c>
      <c r="C5" s="6">
        <v>44599</v>
      </c>
      <c r="D5" s="4">
        <v>235</v>
      </c>
      <c r="E5" s="4" t="str">
        <f>VLOOKUP(A5,HOP!A:L,12,0)</f>
        <v>235.00</v>
      </c>
      <c r="F5" s="4" t="str">
        <f>VLOOKUP(A5,HOP!A:C,3,0)</f>
        <v>2413258</v>
      </c>
      <c r="G5" s="4">
        <f t="shared" si="0"/>
        <v>0</v>
      </c>
      <c r="H5" s="4" t="str">
        <f t="shared" si="1"/>
        <v>，2413258</v>
      </c>
      <c r="I5" s="4" t="str">
        <f>VLOOKUP(A5,HOP!A:T,20,0)</f>
        <v>直连</v>
      </c>
    </row>
    <row r="6" s="4" customFormat="1" spans="1:9">
      <c r="A6" s="5">
        <v>17293967580</v>
      </c>
      <c r="B6" s="6">
        <v>44598</v>
      </c>
      <c r="C6" s="6">
        <v>44599</v>
      </c>
      <c r="D6" s="4">
        <v>261</v>
      </c>
      <c r="E6" s="4" t="str">
        <f>VLOOKUP(A6,HOP!A:L,12,0)</f>
        <v>261.00</v>
      </c>
      <c r="F6" s="4" t="str">
        <f>VLOOKUP(A6,HOP!A:C,3,0)</f>
        <v>2413573</v>
      </c>
      <c r="G6" s="4">
        <f t="shared" si="0"/>
        <v>0</v>
      </c>
      <c r="H6" s="4" t="str">
        <f t="shared" si="1"/>
        <v>，2413573</v>
      </c>
      <c r="I6" s="4" t="str">
        <f>VLOOKUP(A6,HOP!A:T,20,0)</f>
        <v>直采</v>
      </c>
    </row>
    <row r="7" s="4" customFormat="1" spans="1:9">
      <c r="A7" s="5">
        <v>17294967607</v>
      </c>
      <c r="B7" s="6">
        <v>44598</v>
      </c>
      <c r="C7" s="6">
        <v>44599</v>
      </c>
      <c r="D7" s="4">
        <v>155</v>
      </c>
      <c r="E7" s="4" t="str">
        <f>VLOOKUP(A7,HOP!A:L,12,0)</f>
        <v>155.00</v>
      </c>
      <c r="F7" s="4" t="str">
        <f>VLOOKUP(A7,HOP!A:C,3,0)</f>
        <v>2413669</v>
      </c>
      <c r="G7" s="4">
        <f t="shared" si="0"/>
        <v>0</v>
      </c>
      <c r="H7" s="4" t="str">
        <f t="shared" si="1"/>
        <v>，2413669</v>
      </c>
      <c r="I7" s="4" t="str">
        <f>VLOOKUP(A7,HOP!A:T,20,0)</f>
        <v>直连</v>
      </c>
    </row>
    <row r="8" s="4" customFormat="1" hidden="1" spans="1:9">
      <c r="A8" s="5">
        <v>17295263768</v>
      </c>
      <c r="B8" s="6">
        <v>44598</v>
      </c>
      <c r="C8" s="6">
        <v>44599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hidden="1" spans="1:9">
      <c r="A9" s="5">
        <v>17295633931</v>
      </c>
      <c r="B9" s="6">
        <v>44598</v>
      </c>
      <c r="C9" s="6">
        <v>44599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spans="1:9">
      <c r="A10" s="5">
        <v>17295779956</v>
      </c>
      <c r="B10" s="6">
        <v>44598</v>
      </c>
      <c r="C10" s="6">
        <v>44599</v>
      </c>
      <c r="D10" s="4">
        <v>112</v>
      </c>
      <c r="E10" s="4" t="str">
        <f>VLOOKUP(A10,HOP!A:L,12,0)</f>
        <v>112.00</v>
      </c>
      <c r="F10" s="4" t="str">
        <f>VLOOKUP(A10,HOP!A:C,3,0)</f>
        <v>2413786</v>
      </c>
      <c r="G10" s="4">
        <f t="shared" si="0"/>
        <v>0</v>
      </c>
      <c r="H10" s="4" t="str">
        <f t="shared" si="1"/>
        <v>，2413786</v>
      </c>
      <c r="I10" s="4" t="str">
        <f>VLOOKUP(A10,HOP!A:T,20,0)</f>
        <v>直连</v>
      </c>
    </row>
    <row r="11" s="4" customFormat="1" spans="1:9">
      <c r="A11" s="5">
        <v>17295804518</v>
      </c>
      <c r="B11" s="6">
        <v>44598</v>
      </c>
      <c r="C11" s="6">
        <v>44599</v>
      </c>
      <c r="D11" s="4">
        <v>213</v>
      </c>
      <c r="E11" s="4" t="str">
        <f>VLOOKUP(A11,HOP!A:L,12,0)</f>
        <v>213.00</v>
      </c>
      <c r="F11" s="4" t="str">
        <f>VLOOKUP(A11,HOP!A:C,3,0)</f>
        <v>2413787</v>
      </c>
      <c r="G11" s="4">
        <f t="shared" si="0"/>
        <v>0</v>
      </c>
      <c r="H11" s="4" t="str">
        <f t="shared" si="1"/>
        <v>，2413787</v>
      </c>
      <c r="I11" s="4" t="str">
        <f>VLOOKUP(A11,HOP!A:T,20,0)</f>
        <v>直连</v>
      </c>
    </row>
    <row r="12" s="4" customFormat="1" spans="1:9">
      <c r="A12" s="5">
        <v>17295863893</v>
      </c>
      <c r="B12" s="6">
        <v>44598</v>
      </c>
      <c r="C12" s="6">
        <v>44599</v>
      </c>
      <c r="D12" s="4">
        <v>117</v>
      </c>
      <c r="E12" s="4" t="str">
        <f>VLOOKUP(A12,HOP!A:L,12,0)</f>
        <v>117.00</v>
      </c>
      <c r="F12" s="4" t="str">
        <f>VLOOKUP(A12,HOP!A:C,3,0)</f>
        <v>2413794</v>
      </c>
      <c r="G12" s="4">
        <f t="shared" si="0"/>
        <v>0</v>
      </c>
      <c r="H12" s="4" t="str">
        <f t="shared" si="1"/>
        <v>，2413794</v>
      </c>
      <c r="I12" s="4" t="str">
        <f>VLOOKUP(A12,HOP!A:T,20,0)</f>
        <v>直连</v>
      </c>
    </row>
    <row r="13" s="4" customFormat="1" spans="1:9">
      <c r="A13" s="5">
        <v>17296210790</v>
      </c>
      <c r="B13" s="6">
        <v>44598</v>
      </c>
      <c r="C13" s="6">
        <v>44599</v>
      </c>
      <c r="D13" s="4">
        <v>223</v>
      </c>
      <c r="E13" s="4" t="str">
        <f>VLOOKUP(A13,HOP!A:L,12,0)</f>
        <v>223.00</v>
      </c>
      <c r="F13" s="4" t="str">
        <f>VLOOKUP(A13,HOP!A:C,3,0)</f>
        <v>2413839</v>
      </c>
      <c r="G13" s="4">
        <f t="shared" si="0"/>
        <v>0</v>
      </c>
      <c r="H13" s="4" t="str">
        <f t="shared" si="1"/>
        <v>，2413839</v>
      </c>
      <c r="I13" s="4" t="str">
        <f>VLOOKUP(A13,HOP!A:T,20,0)</f>
        <v>直连</v>
      </c>
    </row>
    <row r="14" s="4" customFormat="1" spans="1:9">
      <c r="A14" s="5">
        <v>17296382525</v>
      </c>
      <c r="B14" s="6">
        <v>44598</v>
      </c>
      <c r="C14" s="6">
        <v>44599</v>
      </c>
      <c r="D14" s="4">
        <v>104</v>
      </c>
      <c r="E14" s="4" t="str">
        <f>VLOOKUP(A14,HOP!A:L,12,0)</f>
        <v>104.00</v>
      </c>
      <c r="F14" s="4" t="str">
        <f>VLOOKUP(A14,HOP!A:C,3,0)</f>
        <v>2413854</v>
      </c>
      <c r="G14" s="4">
        <f t="shared" si="0"/>
        <v>0</v>
      </c>
      <c r="H14" s="4" t="str">
        <f t="shared" si="1"/>
        <v>，2413854</v>
      </c>
      <c r="I14" s="4" t="str">
        <f>VLOOKUP(A14,HOP!A:T,20,0)</f>
        <v>直连</v>
      </c>
    </row>
    <row r="15" s="4" customFormat="1" spans="1:9">
      <c r="A15" s="5">
        <v>17296385999</v>
      </c>
      <c r="B15" s="6">
        <v>44598</v>
      </c>
      <c r="C15" s="6">
        <v>44599</v>
      </c>
      <c r="D15" s="4">
        <v>164</v>
      </c>
      <c r="E15" s="4" t="str">
        <f>VLOOKUP(A15,HOP!A:L,12,0)</f>
        <v>164.00</v>
      </c>
      <c r="F15" s="4" t="str">
        <f>VLOOKUP(A15,HOP!A:C,3,0)</f>
        <v>2413855</v>
      </c>
      <c r="G15" s="4">
        <f t="shared" si="0"/>
        <v>0</v>
      </c>
      <c r="H15" s="4" t="str">
        <f t="shared" si="1"/>
        <v>，2413855</v>
      </c>
      <c r="I15" s="4" t="str">
        <f>VLOOKUP(A15,HOP!A:T,20,0)</f>
        <v>直连</v>
      </c>
    </row>
    <row r="16" s="4" customFormat="1" spans="1:9">
      <c r="A16" s="5">
        <v>17296746321</v>
      </c>
      <c r="B16" s="6">
        <v>44598</v>
      </c>
      <c r="C16" s="6">
        <v>44599</v>
      </c>
      <c r="D16" s="4">
        <v>207</v>
      </c>
      <c r="E16" s="4" t="str">
        <f>VLOOKUP(A16,HOP!A:L,12,0)</f>
        <v>207.00</v>
      </c>
      <c r="F16" s="4" t="str">
        <f>VLOOKUP(A16,HOP!A:C,3,0)</f>
        <v>2413893</v>
      </c>
      <c r="G16" s="4">
        <f t="shared" si="0"/>
        <v>0</v>
      </c>
      <c r="H16" s="4" t="str">
        <f t="shared" si="1"/>
        <v>，2413893</v>
      </c>
      <c r="I16" s="4" t="str">
        <f>VLOOKUP(A16,HOP!A:T,20,0)</f>
        <v>直连</v>
      </c>
    </row>
    <row r="17" s="4" customFormat="1" spans="1:9">
      <c r="A17" s="5">
        <v>17296938199</v>
      </c>
      <c r="B17" s="6">
        <v>44598</v>
      </c>
      <c r="C17" s="6">
        <v>44599</v>
      </c>
      <c r="D17" s="4">
        <v>142</v>
      </c>
      <c r="E17" s="4" t="str">
        <f>VLOOKUP(A17,HOP!A:L,12,0)</f>
        <v>142.00</v>
      </c>
      <c r="F17" s="4" t="str">
        <f>VLOOKUP(A17,HOP!A:C,3,0)</f>
        <v>2413930</v>
      </c>
      <c r="G17" s="4">
        <f t="shared" si="0"/>
        <v>0</v>
      </c>
      <c r="H17" s="4" t="str">
        <f t="shared" si="1"/>
        <v>，2413930</v>
      </c>
      <c r="I17" s="4" t="str">
        <f>VLOOKUP(A17,HOP!A:T,20,0)</f>
        <v>直连</v>
      </c>
    </row>
    <row r="18" s="4" customFormat="1" spans="1:9">
      <c r="A18" s="5">
        <v>17297454834</v>
      </c>
      <c r="B18" s="6">
        <v>44598</v>
      </c>
      <c r="C18" s="6">
        <v>44599</v>
      </c>
      <c r="D18" s="4">
        <v>133</v>
      </c>
      <c r="E18" s="4" t="str">
        <f>VLOOKUP(A18,HOP!A:L,12,0)</f>
        <v>133.00</v>
      </c>
      <c r="F18" s="4" t="str">
        <f>VLOOKUP(A18,HOP!A:C,3,0)</f>
        <v>2413986</v>
      </c>
      <c r="G18" s="4">
        <f t="shared" si="0"/>
        <v>0</v>
      </c>
      <c r="H18" s="4" t="str">
        <f t="shared" si="1"/>
        <v>，2413986</v>
      </c>
      <c r="I18" s="4" t="str">
        <f>VLOOKUP(A18,HOP!A:T,20,0)</f>
        <v>直连</v>
      </c>
    </row>
    <row r="19" s="4" customFormat="1" spans="1:9">
      <c r="A19" s="5">
        <v>17297918208</v>
      </c>
      <c r="B19" s="6">
        <v>44598</v>
      </c>
      <c r="C19" s="6">
        <v>44599</v>
      </c>
      <c r="D19" s="4">
        <v>177</v>
      </c>
      <c r="E19" s="4" t="str">
        <f>VLOOKUP(A19,HOP!A:L,12,0)</f>
        <v>177.00</v>
      </c>
      <c r="F19" s="4" t="str">
        <f>VLOOKUP(A19,HOP!A:C,3,0)</f>
        <v>2414032</v>
      </c>
      <c r="G19" s="4">
        <f t="shared" si="0"/>
        <v>0</v>
      </c>
      <c r="H19" s="4" t="str">
        <f t="shared" si="1"/>
        <v>，2414032</v>
      </c>
      <c r="I19" s="4" t="str">
        <f>VLOOKUP(A19,HOP!A:T,20,0)</f>
        <v>直连</v>
      </c>
    </row>
    <row r="20" s="4" customFormat="1" spans="1:9">
      <c r="A20" s="5">
        <v>17298018001</v>
      </c>
      <c r="B20" s="6">
        <v>44598</v>
      </c>
      <c r="C20" s="6">
        <v>44599</v>
      </c>
      <c r="D20" s="4">
        <v>200</v>
      </c>
      <c r="E20" s="4" t="str">
        <f>VLOOKUP(A20,HOP!A:L,12,0)</f>
        <v>200.00</v>
      </c>
      <c r="F20" s="4" t="str">
        <f>VLOOKUP(A20,HOP!A:C,3,0)</f>
        <v>2414045</v>
      </c>
      <c r="G20" s="4">
        <f t="shared" si="0"/>
        <v>0</v>
      </c>
      <c r="H20" s="4" t="str">
        <f t="shared" si="1"/>
        <v>，2414045</v>
      </c>
      <c r="I20" s="4" t="str">
        <f>VLOOKUP(A20,HOP!A:T,20,0)</f>
        <v>直连</v>
      </c>
    </row>
    <row r="21" s="4" customFormat="1" spans="1:9">
      <c r="A21" s="5">
        <v>17298028493</v>
      </c>
      <c r="B21" s="6">
        <v>44598</v>
      </c>
      <c r="C21" s="6">
        <v>44599</v>
      </c>
      <c r="D21" s="4">
        <v>219</v>
      </c>
      <c r="E21" s="4" t="str">
        <f>VLOOKUP(A21,HOP!A:L,12,0)</f>
        <v>219.00</v>
      </c>
      <c r="F21" s="4" t="str">
        <f>VLOOKUP(A21,HOP!A:C,3,0)</f>
        <v>2414047</v>
      </c>
      <c r="G21" s="4">
        <f t="shared" si="0"/>
        <v>0</v>
      </c>
      <c r="H21" s="4" t="str">
        <f t="shared" si="1"/>
        <v>，2414047</v>
      </c>
      <c r="I21" s="4" t="str">
        <f>VLOOKUP(A21,HOP!A:T,20,0)</f>
        <v>直连</v>
      </c>
    </row>
    <row r="22" s="4" customFormat="1" spans="1:9">
      <c r="A22" s="5">
        <v>17298090013</v>
      </c>
      <c r="B22" s="6">
        <v>44598</v>
      </c>
      <c r="C22" s="6">
        <v>44599</v>
      </c>
      <c r="D22" s="4">
        <v>123</v>
      </c>
      <c r="E22" s="4" t="str">
        <f>VLOOKUP(A22,HOP!A:L,12,0)</f>
        <v>123.00</v>
      </c>
      <c r="F22" s="4" t="str">
        <f>VLOOKUP(A22,HOP!A:C,3,0)</f>
        <v>2414063</v>
      </c>
      <c r="G22" s="4">
        <f t="shared" si="0"/>
        <v>0</v>
      </c>
      <c r="H22" s="4" t="str">
        <f t="shared" si="1"/>
        <v>，2414063</v>
      </c>
      <c r="I22" s="4" t="str">
        <f>VLOOKUP(A22,HOP!A:T,20,0)</f>
        <v>直连</v>
      </c>
    </row>
    <row r="23" s="4" customFormat="1" spans="1:9">
      <c r="A23" s="5">
        <v>17298131131</v>
      </c>
      <c r="B23" s="6">
        <v>44598</v>
      </c>
      <c r="C23" s="6">
        <v>44599</v>
      </c>
      <c r="D23" s="4">
        <v>232</v>
      </c>
      <c r="E23" s="4" t="str">
        <f>VLOOKUP(A23,HOP!A:L,12,0)</f>
        <v>232.00</v>
      </c>
      <c r="F23" s="4" t="str">
        <f>VLOOKUP(A23,HOP!A:C,3,0)</f>
        <v>2414072</v>
      </c>
      <c r="G23" s="4">
        <f t="shared" si="0"/>
        <v>0</v>
      </c>
      <c r="H23" s="4" t="str">
        <f t="shared" si="1"/>
        <v>，2414072</v>
      </c>
      <c r="I23" s="4" t="str">
        <f>VLOOKUP(A23,HOP!A:T,20,0)</f>
        <v>直连</v>
      </c>
    </row>
    <row r="24" s="4" customFormat="1" spans="1:9">
      <c r="A24" s="5">
        <v>17298153387</v>
      </c>
      <c r="B24" s="6">
        <v>44598</v>
      </c>
      <c r="C24" s="6">
        <v>44599</v>
      </c>
      <c r="D24" s="4">
        <v>155</v>
      </c>
      <c r="E24" s="4" t="str">
        <f>VLOOKUP(A24,HOP!A:L,12,0)</f>
        <v>155.00</v>
      </c>
      <c r="F24" s="4" t="str">
        <f>VLOOKUP(A24,HOP!A:C,3,0)</f>
        <v>2414078</v>
      </c>
      <c r="G24" s="4">
        <f t="shared" si="0"/>
        <v>0</v>
      </c>
      <c r="H24" s="4" t="str">
        <f t="shared" si="1"/>
        <v>，2414078</v>
      </c>
      <c r="I24" s="4" t="str">
        <f>VLOOKUP(A24,HOP!A:T,20,0)</f>
        <v>直连</v>
      </c>
    </row>
    <row r="26" spans="4:4">
      <c r="D26" s="4">
        <f>SUM(D2:D25)</f>
        <v>3806</v>
      </c>
    </row>
    <row r="27" spans="4:4">
      <c r="D27" s="4" t="s">
        <v>140</v>
      </c>
    </row>
    <row r="30" spans="1:3">
      <c r="A30" s="4" t="s">
        <v>141</v>
      </c>
      <c r="C30" s="4">
        <v>746</v>
      </c>
    </row>
    <row r="31" spans="1:3">
      <c r="A31" s="4" t="s">
        <v>142</v>
      </c>
      <c r="C31" s="4">
        <v>3060</v>
      </c>
    </row>
    <row r="32" spans="1:3">
      <c r="A32" s="4" t="s">
        <v>143</v>
      </c>
      <c r="C32" s="4">
        <f>SUBTOTAL(9,C30:C31)</f>
        <v>3806</v>
      </c>
    </row>
  </sheetData>
  <autoFilter ref="A1:XFD27">
    <filterColumn colId="3">
      <filters blank="1">
        <filter val="112"/>
        <filter val="213"/>
        <filter val="155"/>
        <filter val="117"/>
        <filter val="219"/>
        <filter val="261"/>
        <filter val="123"/>
        <filter val="223"/>
        <filter val="164"/>
        <filter val="3806 CNY"/>
        <filter val="232"/>
        <filter val="133"/>
        <filter val="235"/>
        <filter val="177"/>
        <filter val="200"/>
        <filter val="142"/>
        <filter val="104"/>
        <filter val="485"/>
        <filter val="3806"/>
        <filter val="207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B42" sqref="B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144</v>
      </c>
      <c r="B1" s="2" t="s">
        <v>145</v>
      </c>
      <c r="C1" s="2" t="s">
        <v>146</v>
      </c>
      <c r="D1" s="2" t="s">
        <v>147</v>
      </c>
      <c r="E1" s="2" t="s">
        <v>13</v>
      </c>
      <c r="F1" s="2" t="s">
        <v>5</v>
      </c>
      <c r="G1" s="2" t="s">
        <v>6</v>
      </c>
      <c r="H1" s="2" t="s">
        <v>148</v>
      </c>
      <c r="I1" s="2" t="s">
        <v>149</v>
      </c>
      <c r="J1" s="2" t="s">
        <v>150</v>
      </c>
      <c r="K1" s="2" t="s">
        <v>151</v>
      </c>
      <c r="L1" s="2" t="s">
        <v>152</v>
      </c>
      <c r="M1" s="2" t="s">
        <v>153</v>
      </c>
      <c r="N1" s="2" t="s">
        <v>154</v>
      </c>
      <c r="O1" s="2" t="s">
        <v>155</v>
      </c>
      <c r="P1" s="2" t="s">
        <v>156</v>
      </c>
      <c r="Q1" s="2" t="s">
        <v>157</v>
      </c>
      <c r="R1" s="2" t="s">
        <v>158</v>
      </c>
      <c r="S1" s="2" t="s">
        <v>159</v>
      </c>
      <c r="T1" s="2" t="s">
        <v>160</v>
      </c>
    </row>
    <row r="2" s="1" customFormat="1" spans="1:20">
      <c r="A2" s="3">
        <v>17298153387</v>
      </c>
      <c r="B2" s="1" t="s">
        <v>161</v>
      </c>
      <c r="C2" s="1" t="s">
        <v>162</v>
      </c>
      <c r="D2" s="1" t="s">
        <v>163</v>
      </c>
      <c r="E2" s="1" t="s">
        <v>136</v>
      </c>
      <c r="F2" s="1" t="s">
        <v>161</v>
      </c>
      <c r="G2" s="1" t="s">
        <v>164</v>
      </c>
      <c r="H2" s="1" t="s">
        <v>165</v>
      </c>
      <c r="I2" s="1" t="s">
        <v>166</v>
      </c>
      <c r="J2" s="1" t="s">
        <v>167</v>
      </c>
      <c r="K2" s="1" t="s">
        <v>166</v>
      </c>
      <c r="L2" s="1" t="s">
        <v>166</v>
      </c>
      <c r="M2" s="1" t="s">
        <v>168</v>
      </c>
      <c r="N2" s="1" t="s">
        <v>168</v>
      </c>
      <c r="O2" s="1" t="s">
        <v>169</v>
      </c>
      <c r="P2" s="1" t="s">
        <v>170</v>
      </c>
      <c r="Q2" s="1" t="s">
        <v>171</v>
      </c>
      <c r="R2" s="1" t="s">
        <v>172</v>
      </c>
      <c r="S2" s="1" t="s">
        <v>173</v>
      </c>
      <c r="T2" s="1" t="s">
        <v>174</v>
      </c>
    </row>
    <row r="3" s="1" customFormat="1" spans="1:20">
      <c r="A3" s="3">
        <v>17298131131</v>
      </c>
      <c r="B3" s="1" t="s">
        <v>161</v>
      </c>
      <c r="C3" s="1" t="s">
        <v>175</v>
      </c>
      <c r="D3" s="1" t="s">
        <v>176</v>
      </c>
      <c r="E3" s="1" t="s">
        <v>131</v>
      </c>
      <c r="F3" s="1" t="s">
        <v>161</v>
      </c>
      <c r="G3" s="1" t="s">
        <v>164</v>
      </c>
      <c r="H3" s="1" t="s">
        <v>165</v>
      </c>
      <c r="I3" s="1" t="s">
        <v>177</v>
      </c>
      <c r="J3" s="1" t="s">
        <v>167</v>
      </c>
      <c r="K3" s="1" t="s">
        <v>177</v>
      </c>
      <c r="L3" s="1" t="s">
        <v>177</v>
      </c>
      <c r="M3" s="1" t="s">
        <v>168</v>
      </c>
      <c r="N3" s="1" t="s">
        <v>168</v>
      </c>
      <c r="O3" s="1" t="s">
        <v>169</v>
      </c>
      <c r="P3" s="1" t="s">
        <v>170</v>
      </c>
      <c r="Q3" s="1" t="s">
        <v>178</v>
      </c>
      <c r="R3" s="1" t="s">
        <v>172</v>
      </c>
      <c r="S3" s="1" t="s">
        <v>173</v>
      </c>
      <c r="T3" s="1" t="s">
        <v>174</v>
      </c>
    </row>
    <row r="4" s="1" customFormat="1" spans="1:20">
      <c r="A4" s="3">
        <v>17298090013</v>
      </c>
      <c r="B4" s="1" t="s">
        <v>161</v>
      </c>
      <c r="C4" s="1" t="s">
        <v>179</v>
      </c>
      <c r="D4" s="1" t="s">
        <v>180</v>
      </c>
      <c r="E4" s="1" t="s">
        <v>127</v>
      </c>
      <c r="F4" s="1" t="s">
        <v>161</v>
      </c>
      <c r="G4" s="1" t="s">
        <v>164</v>
      </c>
      <c r="H4" s="1" t="s">
        <v>165</v>
      </c>
      <c r="I4" s="1" t="s">
        <v>181</v>
      </c>
      <c r="J4" s="1" t="s">
        <v>167</v>
      </c>
      <c r="K4" s="1" t="s">
        <v>181</v>
      </c>
      <c r="L4" s="1" t="s">
        <v>181</v>
      </c>
      <c r="M4" s="1" t="s">
        <v>168</v>
      </c>
      <c r="N4" s="1" t="s">
        <v>168</v>
      </c>
      <c r="O4" s="1" t="s">
        <v>169</v>
      </c>
      <c r="P4" s="1" t="s">
        <v>170</v>
      </c>
      <c r="Q4" s="1" t="s">
        <v>182</v>
      </c>
      <c r="R4" s="1" t="s">
        <v>172</v>
      </c>
      <c r="S4" s="1" t="s">
        <v>173</v>
      </c>
      <c r="T4" s="1" t="s">
        <v>174</v>
      </c>
    </row>
    <row r="5" s="1" customFormat="1" spans="1:20">
      <c r="A5" s="3">
        <v>17298028493</v>
      </c>
      <c r="B5" s="1" t="s">
        <v>161</v>
      </c>
      <c r="C5" s="1" t="s">
        <v>183</v>
      </c>
      <c r="D5" s="1" t="s">
        <v>184</v>
      </c>
      <c r="E5" s="1" t="s">
        <v>121</v>
      </c>
      <c r="F5" s="1" t="s">
        <v>161</v>
      </c>
      <c r="G5" s="1" t="s">
        <v>164</v>
      </c>
      <c r="H5" s="1" t="s">
        <v>165</v>
      </c>
      <c r="I5" s="1" t="s">
        <v>185</v>
      </c>
      <c r="J5" s="1" t="s">
        <v>167</v>
      </c>
      <c r="K5" s="1" t="s">
        <v>185</v>
      </c>
      <c r="L5" s="1" t="s">
        <v>185</v>
      </c>
      <c r="M5" s="1" t="s">
        <v>168</v>
      </c>
      <c r="N5" s="1" t="s">
        <v>168</v>
      </c>
      <c r="O5" s="1" t="s">
        <v>169</v>
      </c>
      <c r="P5" s="1" t="s">
        <v>170</v>
      </c>
      <c r="Q5" s="1" t="s">
        <v>186</v>
      </c>
      <c r="R5" s="1" t="s">
        <v>172</v>
      </c>
      <c r="S5" s="1" t="s">
        <v>173</v>
      </c>
      <c r="T5" s="1" t="s">
        <v>174</v>
      </c>
    </row>
    <row r="6" s="1" customFormat="1" spans="1:20">
      <c r="A6" s="3">
        <v>17298018001</v>
      </c>
      <c r="B6" s="1" t="s">
        <v>161</v>
      </c>
      <c r="C6" s="1" t="s">
        <v>187</v>
      </c>
      <c r="D6" s="1" t="s">
        <v>184</v>
      </c>
      <c r="E6" s="1" t="s">
        <v>121</v>
      </c>
      <c r="F6" s="1" t="s">
        <v>161</v>
      </c>
      <c r="G6" s="1" t="s">
        <v>164</v>
      </c>
      <c r="H6" s="1" t="s">
        <v>165</v>
      </c>
      <c r="I6" s="1" t="s">
        <v>188</v>
      </c>
      <c r="J6" s="1" t="s">
        <v>167</v>
      </c>
      <c r="K6" s="1" t="s">
        <v>188</v>
      </c>
      <c r="L6" s="1" t="s">
        <v>188</v>
      </c>
      <c r="M6" s="1" t="s">
        <v>168</v>
      </c>
      <c r="N6" s="1" t="s">
        <v>168</v>
      </c>
      <c r="O6" s="1" t="s">
        <v>169</v>
      </c>
      <c r="P6" s="1" t="s">
        <v>170</v>
      </c>
      <c r="Q6" s="1" t="s">
        <v>189</v>
      </c>
      <c r="R6" s="1" t="s">
        <v>172</v>
      </c>
      <c r="S6" s="1" t="s">
        <v>173</v>
      </c>
      <c r="T6" s="1" t="s">
        <v>174</v>
      </c>
    </row>
    <row r="7" s="1" customFormat="1" spans="1:20">
      <c r="A7" s="3">
        <v>17297918208</v>
      </c>
      <c r="B7" s="1" t="s">
        <v>161</v>
      </c>
      <c r="C7" s="1" t="s">
        <v>190</v>
      </c>
      <c r="D7" s="1" t="s">
        <v>191</v>
      </c>
      <c r="E7" s="1" t="s">
        <v>192</v>
      </c>
      <c r="F7" s="1" t="s">
        <v>161</v>
      </c>
      <c r="G7" s="1" t="s">
        <v>164</v>
      </c>
      <c r="H7" s="1" t="s">
        <v>165</v>
      </c>
      <c r="I7" s="1" t="s">
        <v>193</v>
      </c>
      <c r="J7" s="1" t="s">
        <v>167</v>
      </c>
      <c r="K7" s="1" t="s">
        <v>193</v>
      </c>
      <c r="L7" s="1" t="s">
        <v>193</v>
      </c>
      <c r="M7" s="1" t="s">
        <v>168</v>
      </c>
      <c r="N7" s="1" t="s">
        <v>168</v>
      </c>
      <c r="O7" s="1" t="s">
        <v>169</v>
      </c>
      <c r="P7" s="1" t="s">
        <v>170</v>
      </c>
      <c r="Q7" s="1" t="s">
        <v>194</v>
      </c>
      <c r="R7" s="1" t="s">
        <v>172</v>
      </c>
      <c r="S7" s="1" t="s">
        <v>173</v>
      </c>
      <c r="T7" s="1" t="s">
        <v>174</v>
      </c>
    </row>
    <row r="8" s="1" customFormat="1" spans="1:20">
      <c r="A8" s="3">
        <v>17297454834</v>
      </c>
      <c r="B8" s="1" t="s">
        <v>161</v>
      </c>
      <c r="C8" s="1" t="s">
        <v>195</v>
      </c>
      <c r="D8" s="1" t="s">
        <v>196</v>
      </c>
      <c r="E8" s="1" t="s">
        <v>110</v>
      </c>
      <c r="F8" s="1" t="s">
        <v>161</v>
      </c>
      <c r="G8" s="1" t="s">
        <v>164</v>
      </c>
      <c r="H8" s="1" t="s">
        <v>165</v>
      </c>
      <c r="I8" s="1" t="s">
        <v>197</v>
      </c>
      <c r="J8" s="1" t="s">
        <v>167</v>
      </c>
      <c r="K8" s="1" t="s">
        <v>197</v>
      </c>
      <c r="L8" s="1" t="s">
        <v>197</v>
      </c>
      <c r="M8" s="1" t="s">
        <v>168</v>
      </c>
      <c r="N8" s="1" t="s">
        <v>168</v>
      </c>
      <c r="O8" s="1" t="s">
        <v>169</v>
      </c>
      <c r="P8" s="1" t="s">
        <v>170</v>
      </c>
      <c r="Q8" s="1" t="s">
        <v>198</v>
      </c>
      <c r="R8" s="1" t="s">
        <v>172</v>
      </c>
      <c r="S8" s="1" t="s">
        <v>173</v>
      </c>
      <c r="T8" s="1" t="s">
        <v>174</v>
      </c>
    </row>
    <row r="9" s="1" customFormat="1" spans="1:20">
      <c r="A9" s="3">
        <v>17296938199</v>
      </c>
      <c r="B9" s="1" t="s">
        <v>161</v>
      </c>
      <c r="C9" s="1" t="s">
        <v>199</v>
      </c>
      <c r="D9" s="1" t="s">
        <v>200</v>
      </c>
      <c r="E9" s="1" t="s">
        <v>108</v>
      </c>
      <c r="F9" s="1" t="s">
        <v>161</v>
      </c>
      <c r="G9" s="1" t="s">
        <v>164</v>
      </c>
      <c r="H9" s="1" t="s">
        <v>165</v>
      </c>
      <c r="I9" s="1" t="s">
        <v>201</v>
      </c>
      <c r="J9" s="1" t="s">
        <v>167</v>
      </c>
      <c r="K9" s="1" t="s">
        <v>201</v>
      </c>
      <c r="L9" s="1" t="s">
        <v>201</v>
      </c>
      <c r="M9" s="1" t="s">
        <v>168</v>
      </c>
      <c r="N9" s="1" t="s">
        <v>168</v>
      </c>
      <c r="O9" s="1" t="s">
        <v>169</v>
      </c>
      <c r="P9" s="1" t="s">
        <v>170</v>
      </c>
      <c r="Q9" s="1" t="s">
        <v>202</v>
      </c>
      <c r="R9" s="1" t="s">
        <v>172</v>
      </c>
      <c r="S9" s="1" t="s">
        <v>173</v>
      </c>
      <c r="T9" s="1" t="s">
        <v>174</v>
      </c>
    </row>
    <row r="10" s="1" customFormat="1" spans="1:20">
      <c r="A10" s="3">
        <v>17296746321</v>
      </c>
      <c r="B10" s="1" t="s">
        <v>161</v>
      </c>
      <c r="C10" s="1" t="s">
        <v>203</v>
      </c>
      <c r="D10" s="1" t="s">
        <v>204</v>
      </c>
      <c r="E10" s="1" t="s">
        <v>103</v>
      </c>
      <c r="F10" s="1" t="s">
        <v>161</v>
      </c>
      <c r="G10" s="1" t="s">
        <v>164</v>
      </c>
      <c r="H10" s="1" t="s">
        <v>165</v>
      </c>
      <c r="I10" s="1" t="s">
        <v>205</v>
      </c>
      <c r="J10" s="1" t="s">
        <v>167</v>
      </c>
      <c r="K10" s="1" t="s">
        <v>205</v>
      </c>
      <c r="L10" s="1" t="s">
        <v>205</v>
      </c>
      <c r="M10" s="1" t="s">
        <v>168</v>
      </c>
      <c r="N10" s="1" t="s">
        <v>168</v>
      </c>
      <c r="O10" s="1" t="s">
        <v>169</v>
      </c>
      <c r="P10" s="1" t="s">
        <v>170</v>
      </c>
      <c r="Q10" s="1" t="s">
        <v>206</v>
      </c>
      <c r="R10" s="1" t="s">
        <v>172</v>
      </c>
      <c r="S10" s="1" t="s">
        <v>173</v>
      </c>
      <c r="T10" s="1" t="s">
        <v>174</v>
      </c>
    </row>
    <row r="11" s="1" customFormat="1" spans="1:20">
      <c r="A11" s="3">
        <v>17296385999</v>
      </c>
      <c r="B11" s="1" t="s">
        <v>161</v>
      </c>
      <c r="C11" s="1" t="s">
        <v>207</v>
      </c>
      <c r="D11" s="1" t="s">
        <v>208</v>
      </c>
      <c r="E11" s="1" t="s">
        <v>98</v>
      </c>
      <c r="F11" s="1" t="s">
        <v>161</v>
      </c>
      <c r="G11" s="1" t="s">
        <v>164</v>
      </c>
      <c r="H11" s="1" t="s">
        <v>165</v>
      </c>
      <c r="I11" s="1" t="s">
        <v>209</v>
      </c>
      <c r="J11" s="1" t="s">
        <v>167</v>
      </c>
      <c r="K11" s="1" t="s">
        <v>209</v>
      </c>
      <c r="L11" s="1" t="s">
        <v>209</v>
      </c>
      <c r="M11" s="1" t="s">
        <v>168</v>
      </c>
      <c r="N11" s="1" t="s">
        <v>168</v>
      </c>
      <c r="O11" s="1" t="s">
        <v>169</v>
      </c>
      <c r="P11" s="1" t="s">
        <v>170</v>
      </c>
      <c r="Q11" s="1" t="s">
        <v>210</v>
      </c>
      <c r="R11" s="1" t="s">
        <v>172</v>
      </c>
      <c r="S11" s="1" t="s">
        <v>173</v>
      </c>
      <c r="T11" s="1" t="s">
        <v>174</v>
      </c>
    </row>
    <row r="12" s="1" customFormat="1" spans="1:20">
      <c r="A12" s="3">
        <v>17296382525</v>
      </c>
      <c r="B12" s="1" t="s">
        <v>161</v>
      </c>
      <c r="C12" s="1" t="s">
        <v>211</v>
      </c>
      <c r="D12" s="1" t="s">
        <v>212</v>
      </c>
      <c r="E12" s="1" t="s">
        <v>93</v>
      </c>
      <c r="F12" s="1" t="s">
        <v>161</v>
      </c>
      <c r="G12" s="1" t="s">
        <v>164</v>
      </c>
      <c r="H12" s="1" t="s">
        <v>165</v>
      </c>
      <c r="I12" s="1" t="s">
        <v>213</v>
      </c>
      <c r="J12" s="1" t="s">
        <v>167</v>
      </c>
      <c r="K12" s="1" t="s">
        <v>213</v>
      </c>
      <c r="L12" s="1" t="s">
        <v>213</v>
      </c>
      <c r="M12" s="1" t="s">
        <v>168</v>
      </c>
      <c r="N12" s="1" t="s">
        <v>168</v>
      </c>
      <c r="O12" s="1" t="s">
        <v>169</v>
      </c>
      <c r="P12" s="1" t="s">
        <v>170</v>
      </c>
      <c r="Q12" s="1" t="s">
        <v>214</v>
      </c>
      <c r="R12" s="1" t="s">
        <v>172</v>
      </c>
      <c r="S12" s="1" t="s">
        <v>173</v>
      </c>
      <c r="T12" s="1" t="s">
        <v>174</v>
      </c>
    </row>
    <row r="13" s="1" customFormat="1" spans="1:20">
      <c r="A13" s="3">
        <v>17296210790</v>
      </c>
      <c r="B13" s="1" t="s">
        <v>161</v>
      </c>
      <c r="C13" s="1" t="s">
        <v>215</v>
      </c>
      <c r="D13" s="1" t="s">
        <v>216</v>
      </c>
      <c r="E13" s="1" t="s">
        <v>88</v>
      </c>
      <c r="F13" s="1" t="s">
        <v>161</v>
      </c>
      <c r="G13" s="1" t="s">
        <v>164</v>
      </c>
      <c r="H13" s="1" t="s">
        <v>165</v>
      </c>
      <c r="I13" s="1" t="s">
        <v>217</v>
      </c>
      <c r="J13" s="1" t="s">
        <v>167</v>
      </c>
      <c r="K13" s="1" t="s">
        <v>217</v>
      </c>
      <c r="L13" s="1" t="s">
        <v>217</v>
      </c>
      <c r="M13" s="1" t="s">
        <v>168</v>
      </c>
      <c r="N13" s="1" t="s">
        <v>168</v>
      </c>
      <c r="O13" s="1" t="s">
        <v>169</v>
      </c>
      <c r="P13" s="1" t="s">
        <v>170</v>
      </c>
      <c r="Q13" s="1" t="s">
        <v>218</v>
      </c>
      <c r="R13" s="1" t="s">
        <v>172</v>
      </c>
      <c r="S13" s="1" t="s">
        <v>173</v>
      </c>
      <c r="T13" s="1" t="s">
        <v>174</v>
      </c>
    </row>
    <row r="14" s="1" customFormat="1" spans="1:20">
      <c r="A14" s="3">
        <v>17295863893</v>
      </c>
      <c r="B14" s="1" t="s">
        <v>161</v>
      </c>
      <c r="C14" s="1" t="s">
        <v>219</v>
      </c>
      <c r="D14" s="1" t="s">
        <v>220</v>
      </c>
      <c r="E14" s="1" t="s">
        <v>84</v>
      </c>
      <c r="F14" s="1" t="s">
        <v>161</v>
      </c>
      <c r="G14" s="1" t="s">
        <v>164</v>
      </c>
      <c r="H14" s="1" t="s">
        <v>165</v>
      </c>
      <c r="I14" s="1" t="s">
        <v>221</v>
      </c>
      <c r="J14" s="1" t="s">
        <v>167</v>
      </c>
      <c r="K14" s="1" t="s">
        <v>221</v>
      </c>
      <c r="L14" s="1" t="s">
        <v>221</v>
      </c>
      <c r="M14" s="1" t="s">
        <v>168</v>
      </c>
      <c r="N14" s="1" t="s">
        <v>168</v>
      </c>
      <c r="O14" s="1" t="s">
        <v>169</v>
      </c>
      <c r="P14" s="1" t="s">
        <v>170</v>
      </c>
      <c r="Q14" s="1" t="s">
        <v>222</v>
      </c>
      <c r="R14" s="1" t="s">
        <v>172</v>
      </c>
      <c r="S14" s="1" t="s">
        <v>173</v>
      </c>
      <c r="T14" s="1" t="s">
        <v>174</v>
      </c>
    </row>
    <row r="15" s="1" customFormat="1" spans="1:20">
      <c r="A15" s="3">
        <v>17295804518</v>
      </c>
      <c r="B15" s="1" t="s">
        <v>161</v>
      </c>
      <c r="C15" s="1" t="s">
        <v>223</v>
      </c>
      <c r="D15" s="1" t="s">
        <v>224</v>
      </c>
      <c r="E15" s="1" t="s">
        <v>80</v>
      </c>
      <c r="F15" s="1" t="s">
        <v>161</v>
      </c>
      <c r="G15" s="1" t="s">
        <v>164</v>
      </c>
      <c r="H15" s="1" t="s">
        <v>165</v>
      </c>
      <c r="I15" s="1" t="s">
        <v>225</v>
      </c>
      <c r="J15" s="1" t="s">
        <v>167</v>
      </c>
      <c r="K15" s="1" t="s">
        <v>225</v>
      </c>
      <c r="L15" s="1" t="s">
        <v>225</v>
      </c>
      <c r="M15" s="1" t="s">
        <v>168</v>
      </c>
      <c r="N15" s="1" t="s">
        <v>168</v>
      </c>
      <c r="O15" s="1" t="s">
        <v>169</v>
      </c>
      <c r="P15" s="1" t="s">
        <v>170</v>
      </c>
      <c r="Q15" s="1" t="s">
        <v>226</v>
      </c>
      <c r="R15" s="1" t="s">
        <v>172</v>
      </c>
      <c r="S15" s="1" t="s">
        <v>173</v>
      </c>
      <c r="T15" s="1" t="s">
        <v>174</v>
      </c>
    </row>
    <row r="16" s="1" customFormat="1" spans="1:20">
      <c r="A16" s="3">
        <v>17295779956</v>
      </c>
      <c r="B16" s="1" t="s">
        <v>161</v>
      </c>
      <c r="C16" s="1" t="s">
        <v>227</v>
      </c>
      <c r="D16" s="1" t="s">
        <v>228</v>
      </c>
      <c r="E16" s="1" t="s">
        <v>75</v>
      </c>
      <c r="F16" s="1" t="s">
        <v>161</v>
      </c>
      <c r="G16" s="1" t="s">
        <v>164</v>
      </c>
      <c r="H16" s="1" t="s">
        <v>165</v>
      </c>
      <c r="I16" s="1" t="s">
        <v>229</v>
      </c>
      <c r="J16" s="1" t="s">
        <v>167</v>
      </c>
      <c r="K16" s="1" t="s">
        <v>229</v>
      </c>
      <c r="L16" s="1" t="s">
        <v>229</v>
      </c>
      <c r="M16" s="1" t="s">
        <v>168</v>
      </c>
      <c r="N16" s="1" t="s">
        <v>168</v>
      </c>
      <c r="O16" s="1" t="s">
        <v>169</v>
      </c>
      <c r="P16" s="1" t="s">
        <v>170</v>
      </c>
      <c r="Q16" s="1" t="s">
        <v>230</v>
      </c>
      <c r="R16" s="1" t="s">
        <v>172</v>
      </c>
      <c r="S16" s="1" t="s">
        <v>173</v>
      </c>
      <c r="T16" s="1" t="s">
        <v>174</v>
      </c>
    </row>
    <row r="17" s="1" customFormat="1" spans="1:20">
      <c r="A17" s="3">
        <v>17294967607</v>
      </c>
      <c r="B17" s="1" t="s">
        <v>161</v>
      </c>
      <c r="C17" s="1" t="s">
        <v>231</v>
      </c>
      <c r="D17" s="1" t="s">
        <v>232</v>
      </c>
      <c r="E17" s="1" t="s">
        <v>60</v>
      </c>
      <c r="F17" s="1" t="s">
        <v>161</v>
      </c>
      <c r="G17" s="1" t="s">
        <v>164</v>
      </c>
      <c r="H17" s="1" t="s">
        <v>165</v>
      </c>
      <c r="I17" s="1" t="s">
        <v>166</v>
      </c>
      <c r="J17" s="1" t="s">
        <v>167</v>
      </c>
      <c r="K17" s="1" t="s">
        <v>166</v>
      </c>
      <c r="L17" s="1" t="s">
        <v>166</v>
      </c>
      <c r="M17" s="1" t="s">
        <v>168</v>
      </c>
      <c r="N17" s="1" t="s">
        <v>168</v>
      </c>
      <c r="O17" s="1" t="s">
        <v>169</v>
      </c>
      <c r="P17" s="1" t="s">
        <v>170</v>
      </c>
      <c r="Q17" s="1" t="s">
        <v>233</v>
      </c>
      <c r="R17" s="1" t="s">
        <v>172</v>
      </c>
      <c r="S17" s="1" t="s">
        <v>173</v>
      </c>
      <c r="T17" s="1" t="s">
        <v>174</v>
      </c>
    </row>
    <row r="18" s="1" customFormat="1" spans="1:20">
      <c r="A18" s="3">
        <v>17293967580</v>
      </c>
      <c r="B18" s="1" t="s">
        <v>234</v>
      </c>
      <c r="C18" s="1" t="s">
        <v>235</v>
      </c>
      <c r="D18" s="1" t="s">
        <v>236</v>
      </c>
      <c r="E18" s="1" t="s">
        <v>54</v>
      </c>
      <c r="F18" s="1" t="s">
        <v>161</v>
      </c>
      <c r="G18" s="1" t="s">
        <v>164</v>
      </c>
      <c r="H18" s="1" t="s">
        <v>165</v>
      </c>
      <c r="I18" s="1" t="s">
        <v>237</v>
      </c>
      <c r="J18" s="1" t="s">
        <v>167</v>
      </c>
      <c r="K18" s="1" t="s">
        <v>237</v>
      </c>
      <c r="L18" s="1" t="s">
        <v>237</v>
      </c>
      <c r="M18" s="1" t="s">
        <v>168</v>
      </c>
      <c r="N18" s="1" t="s">
        <v>168</v>
      </c>
      <c r="O18" s="1" t="s">
        <v>169</v>
      </c>
      <c r="P18" s="1" t="s">
        <v>170</v>
      </c>
      <c r="Q18" s="1" t="s">
        <v>238</v>
      </c>
      <c r="R18" s="1" t="s">
        <v>172</v>
      </c>
      <c r="S18" s="1" t="s">
        <v>173</v>
      </c>
      <c r="T18" s="1" t="s">
        <v>239</v>
      </c>
    </row>
    <row r="19" s="1" customFormat="1" spans="1:20">
      <c r="A19" s="3">
        <v>17288003865</v>
      </c>
      <c r="B19" s="1" t="s">
        <v>234</v>
      </c>
      <c r="C19" s="1" t="s">
        <v>240</v>
      </c>
      <c r="D19" s="1" t="s">
        <v>241</v>
      </c>
      <c r="E19" s="1" t="s">
        <v>50</v>
      </c>
      <c r="F19" s="1" t="s">
        <v>161</v>
      </c>
      <c r="G19" s="1" t="s">
        <v>164</v>
      </c>
      <c r="H19" s="1" t="s">
        <v>165</v>
      </c>
      <c r="I19" s="1" t="s">
        <v>242</v>
      </c>
      <c r="J19" s="1" t="s">
        <v>167</v>
      </c>
      <c r="K19" s="1" t="s">
        <v>242</v>
      </c>
      <c r="L19" s="1" t="s">
        <v>242</v>
      </c>
      <c r="M19" s="1" t="s">
        <v>168</v>
      </c>
      <c r="N19" s="1" t="s">
        <v>168</v>
      </c>
      <c r="O19" s="1" t="s">
        <v>169</v>
      </c>
      <c r="P19" s="1" t="s">
        <v>170</v>
      </c>
      <c r="Q19" s="1" t="s">
        <v>243</v>
      </c>
      <c r="R19" s="1" t="s">
        <v>172</v>
      </c>
      <c r="S19" s="1" t="s">
        <v>173</v>
      </c>
      <c r="T19" s="1" t="s">
        <v>174</v>
      </c>
    </row>
    <row r="20" s="1" customFormat="1" spans="1:20">
      <c r="A20" s="3">
        <v>17287993939</v>
      </c>
      <c r="B20" s="1" t="s">
        <v>234</v>
      </c>
      <c r="C20" s="1" t="s">
        <v>244</v>
      </c>
      <c r="D20" s="1" t="s">
        <v>245</v>
      </c>
      <c r="E20" s="1" t="s">
        <v>45</v>
      </c>
      <c r="F20" s="1" t="s">
        <v>161</v>
      </c>
      <c r="G20" s="1" t="s">
        <v>164</v>
      </c>
      <c r="H20" s="1" t="s">
        <v>165</v>
      </c>
      <c r="I20" s="1" t="s">
        <v>246</v>
      </c>
      <c r="J20" s="1" t="s">
        <v>167</v>
      </c>
      <c r="K20" s="1" t="s">
        <v>246</v>
      </c>
      <c r="L20" s="1" t="s">
        <v>246</v>
      </c>
      <c r="M20" s="1" t="s">
        <v>168</v>
      </c>
      <c r="N20" s="1" t="s">
        <v>168</v>
      </c>
      <c r="O20" s="1" t="s">
        <v>169</v>
      </c>
      <c r="P20" s="1" t="s">
        <v>170</v>
      </c>
      <c r="Q20" s="1" t="s">
        <v>247</v>
      </c>
      <c r="R20" s="1" t="s">
        <v>172</v>
      </c>
      <c r="S20" s="1" t="s">
        <v>173</v>
      </c>
      <c r="T20" s="1" t="s">
        <v>174</v>
      </c>
    </row>
    <row r="21" s="1" customFormat="1" spans="1:20">
      <c r="A21" s="3">
        <v>17263312689</v>
      </c>
      <c r="B21" s="1" t="s">
        <v>248</v>
      </c>
      <c r="C21" s="1" t="s">
        <v>249</v>
      </c>
      <c r="D21" s="1" t="s">
        <v>250</v>
      </c>
      <c r="E21" s="1" t="s">
        <v>39</v>
      </c>
      <c r="F21" s="1" t="s">
        <v>161</v>
      </c>
      <c r="G21" s="1" t="s">
        <v>164</v>
      </c>
      <c r="H21" s="1" t="s">
        <v>165</v>
      </c>
      <c r="I21" s="1" t="s">
        <v>251</v>
      </c>
      <c r="J21" s="1" t="s">
        <v>167</v>
      </c>
      <c r="K21" s="1" t="s">
        <v>251</v>
      </c>
      <c r="L21" s="1" t="s">
        <v>251</v>
      </c>
      <c r="M21" s="1" t="s">
        <v>168</v>
      </c>
      <c r="N21" s="1" t="s">
        <v>168</v>
      </c>
      <c r="O21" s="1" t="s">
        <v>169</v>
      </c>
      <c r="P21" s="1" t="s">
        <v>170</v>
      </c>
      <c r="Q21" s="1" t="s">
        <v>252</v>
      </c>
      <c r="R21" s="1" t="s">
        <v>172</v>
      </c>
      <c r="S21" s="1" t="s">
        <v>173</v>
      </c>
      <c r="T21" s="1" t="s">
        <v>239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2022-02-22T01:33:13Z</dcterms:created>
  <dcterms:modified xsi:type="dcterms:W3CDTF">2022-02-22T01:42:15Z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98B0819425594BC99695B7E4857B3043</vt:lpwstr>
  </property>
  <property fmtid="{D5CDD505-2E9C-101B-9397-08002B2CF9AE}" pid="3" name="KSOProductBuildVer">
    <vt:lpwstr>2052-11.1.0.11294</vt:lpwstr>
  </property>
</Properties>
</file>