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<sst xmlns="http://schemas.openxmlformats.org/spreadsheetml/2006/main" count="256" uniqueCount="130">
  <si>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</si>
  <si>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</si>
  <si>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</si>
  <si>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</si>
  <si>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</si>
  <si>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</si>
  <si>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</si>
  <si>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</si>
  <si>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</si>
  <si>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</si>
  <si>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</si>
  <si>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</si>
  <si>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</si>
  <si>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</si>
  <si>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</si>
  <si>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</si>
  <si>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</si>
  <si>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</si>
  <si>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</si>
  <si>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</si>
  <si>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</si>
  <si>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</si>
  <si>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</si>
  <si>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</si>
  <si>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</si>
  <si>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17100711515	</t>
  </si>
  <si>
    <t>Ctrip</t>
  </si>
  <si>
    <t>正常</t>
  </si>
  <si>
    <t>[夏洛特]夏洛特威斯汀酒店(The Westin Charlotte)(70794647)</t>
  </si>
  <si>
    <t>传统2张双人床客房（低层）&lt;不退款&gt;&lt;2人入住&gt;</t>
  </si>
  <si>
    <t>HKD</t>
  </si>
  <si>
    <t>Loughry/Jessica</t>
  </si>
  <si>
    <t>CA13030220222HKD</t>
  </si>
  <si>
    <t>未提现</t>
  </si>
  <si>
    <t>携程开票</t>
  </si>
  <si>
    <t xml:space="preserve">2368444	</t>
  </si>
  <si>
    <t xml:space="preserve">89677806	</t>
  </si>
  <si>
    <t xml:space="preserve">17364106869	</t>
  </si>
  <si>
    <t>[胡志明市]中央皇宫酒店(Central Palace Hotel)(55451625)</t>
  </si>
  <si>
    <t>豪华房&lt;2人入住&gt;&lt;不退款&gt;&lt;早餐&gt;</t>
  </si>
  <si>
    <t>Hoang/Tu Linh</t>
  </si>
  <si>
    <t xml:space="preserve">	</t>
  </si>
  <si>
    <t xml:space="preserve">17369294241	</t>
  </si>
  <si>
    <t>[襄阳]洛山海滩酒店(Naksan Beach Hotel)(77366511)</t>
  </si>
  <si>
    <t>标准地暖房(一层)&lt;不退款&gt;&lt;2人入住&gt;</t>
  </si>
  <si>
    <t>LEE/JUYEON</t>
  </si>
  <si>
    <t>取消</t>
  </si>
  <si>
    <t xml:space="preserve">17376987167	</t>
  </si>
  <si>
    <t>[柏林]柏林瑞享酒店(Mövenpick Hotel Berlin)(55439696)</t>
  </si>
  <si>
    <t>经典房（特大床）&lt;2人入住&gt;&lt;不退款&gt;&lt;早餐&gt;</t>
  </si>
  <si>
    <t>Behrendt/Reiner</t>
  </si>
  <si>
    <t xml:space="preserve">138830780	</t>
  </si>
  <si>
    <t xml:space="preserve">17376987839	</t>
  </si>
  <si>
    <t>[利兹]利兹中心克朗波特路宜必思快捷酒店(Ibis Budget Leeds Centre Crown Point Road)(77368461)</t>
  </si>
  <si>
    <t>双人房&lt;不退款&gt;&lt;2人入住&gt;</t>
  </si>
  <si>
    <t>Okunola/Ezekiel</t>
  </si>
  <si>
    <t xml:space="preserve">2420298	</t>
  </si>
  <si>
    <t xml:space="preserve">17411750793	</t>
  </si>
  <si>
    <t>[圣安东尼奥]蒙格尔酒店(Menger Hotel)(55779678)</t>
  </si>
  <si>
    <t>经典2大床房&lt;2人入住&gt;&lt;不退款&gt;</t>
  </si>
  <si>
    <t>Bratcher/Laura</t>
  </si>
  <si>
    <t xml:space="preserve">2422160	</t>
  </si>
  <si>
    <t xml:space="preserve">L7T4TYSFL4	</t>
  </si>
  <si>
    <t xml:space="preserve">17413342236	</t>
  </si>
  <si>
    <t>[新加坡]新加坡史各士皇族酒店(Royal Plaza on Scotts)(56174646)</t>
  </si>
  <si>
    <t>豪华特大床房&lt;早餐&gt;&lt;不退款&gt;&lt;2人入住&gt;</t>
  </si>
  <si>
    <t>Goh/Bryan,Teo/Lihser</t>
  </si>
  <si>
    <t>，</t>
  </si>
  <si>
    <t xml:space="preserve"> 5238 HKD</t>
  </si>
  <si>
    <t>A220222100821481</t>
  </si>
  <si>
    <t>总计：5238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</si>
  <si>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</si>
  <si>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</si>
  <si>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</si>
  <si>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</si>
  <si>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</si>
  <si>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</si>
  <si>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</si>
  <si>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</si>
  <si>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</si>
  <si>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</si>
  <si>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</si>
  <si>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</si>
  <si>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</si>
  <si>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</si>
  <si>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</si>
  <si>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</si>
  <si>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</si>
  <si>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2022-02-18</t>
  </si>
  <si>
    <t>2422902</t>
  </si>
  <si>
    <t>新加坡史各士皇族酒店</t>
  </si>
  <si>
    <t>Goh Bryan,Teo Lihser</t>
  </si>
  <si>
    <t>2022-02-19</t>
  </si>
  <si>
    <t>退房日周结</t>
  </si>
  <si>
    <t>901.80</t>
  </si>
  <si>
    <t>1108.00</t>
  </si>
  <si>
    <t>0</t>
  </si>
  <si>
    <t>0.00</t>
  </si>
  <si>
    <t>携程汇智国际直连</t>
  </si>
  <si>
    <t>2022-02-18 18:06:50</t>
  </si>
  <si>
    <t>否</t>
  </si>
  <si>
    <t>汇智国际旅游发展有限公司</t>
  </si>
  <si>
    <t>直连</t>
  </si>
  <si>
    <t>2422160</t>
  </si>
  <si>
    <t>蒙格尔酒店</t>
  </si>
  <si>
    <t>Bratcher Laura</t>
  </si>
  <si>
    <t>1458.51</t>
  </si>
  <si>
    <t>1792.00</t>
  </si>
  <si>
    <t>2022-02-18 13:08:01</t>
  </si>
  <si>
    <t>2022-02-17</t>
  </si>
  <si>
    <t>2420299</t>
  </si>
  <si>
    <t>柏林波茨坦广场穆芬匹克酒店</t>
  </si>
  <si>
    <t>Behrendt Reiner</t>
  </si>
  <si>
    <t>674.72</t>
  </si>
  <si>
    <t>829.00</t>
  </si>
  <si>
    <t>2022-02-17 08:42:04</t>
  </si>
  <si>
    <t>2022-02-15</t>
  </si>
  <si>
    <t>2419557</t>
  </si>
  <si>
    <t>中央皇宫酒店</t>
  </si>
  <si>
    <t>Hoang Tu Linh</t>
  </si>
  <si>
    <t>318.40</t>
  </si>
  <si>
    <t>390.00</t>
  </si>
  <si>
    <t>2022-02-15 16:17:03</t>
  </si>
  <si>
    <t>2022-01-02</t>
  </si>
  <si>
    <t>2368444</t>
  </si>
  <si>
    <t>夏洛特威斯汀酒店</t>
  </si>
  <si>
    <t>Loughry Jessica</t>
  </si>
  <si>
    <t>913.89</t>
  </si>
  <si>
    <t>1119.00</t>
  </si>
  <si>
    <t>2022-01-02 06:05:08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</si>
</sst>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0" fillId="22" borderId="1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44611</v>
      </c>
      <c r="H2" s="4">
        <v>1</v>
      </c>
      <c r="I2" s="4">
        <v>1</v>
      </c>
      <c r="J2" s="4">
        <v>1</v>
      </c>
      <c r="K2" s="4" t="s">
        <v>30</v>
      </c>
      <c r="L2" s="4">
        <v>1119</v>
      </c>
      <c r="M2" s="4">
        <v>1119</v>
      </c>
      <c r="N2" s="4" t="s">
        <v>31</v>
      </c>
      <c r="O2" s="4" t="s">
        <v>32</v>
      </c>
      <c r="P2" s="4" t="s">
        <v>33</v>
      </c>
      <c r="Q2" s="4">
        <v>0</v>
      </c>
      <c r="R2" s="7">
        <v>44563</v>
      </c>
      <c r="S2" s="6">
        <v>44614</v>
      </c>
      <c r="T2" s="4" t="s">
        <v>34</v>
      </c>
      <c r="U2" s="4">
        <v>1119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44609</v>
      </c>
      <c r="G3" s="6">
        <v>44611</v>
      </c>
      <c r="H3" s="4">
        <v>1</v>
      </c>
      <c r="I3" s="4">
        <v>2</v>
      </c>
      <c r="J3" s="4">
        <v>2</v>
      </c>
      <c r="K3" s="4" t="s">
        <v>30</v>
      </c>
      <c r="L3" s="4">
        <v>390</v>
      </c>
      <c r="M3" s="4">
        <v>390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44614</v>
      </c>
      <c r="T3" s="4" t="s">
        <v>34</v>
      </c>
      <c r="U3" s="4">
        <v>390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44609</v>
      </c>
      <c r="G4" s="6">
        <v>44611</v>
      </c>
      <c r="H4" s="4">
        <v>1</v>
      </c>
      <c r="I4" s="4">
        <v>2</v>
      </c>
      <c r="J4" s="4">
        <v>2</v>
      </c>
      <c r="K4" s="4" t="s">
        <v>30</v>
      </c>
      <c r="L4" s="4">
        <v>1139</v>
      </c>
      <c r="M4" s="4">
        <v>1139</v>
      </c>
      <c r="N4" s="4" t="s">
        <v>45</v>
      </c>
      <c r="O4" s="4" t="s">
        <v>32</v>
      </c>
      <c r="P4" s="4" t="s">
        <v>33</v>
      </c>
      <c r="Q4" s="4">
        <v>0</v>
      </c>
      <c r="R4" s="7">
        <v>44608</v>
      </c>
      <c r="S4" s="6">
        <v>44614</v>
      </c>
      <c r="T4" s="4" t="s">
        <v>34</v>
      </c>
      <c r="U4" s="4">
        <v>1139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44609</v>
      </c>
      <c r="G5" s="6">
        <v>44611</v>
      </c>
      <c r="H5" s="4">
        <v>1</v>
      </c>
      <c r="I5" s="4">
        <v>2</v>
      </c>
      <c r="J5" s="4">
        <v>2</v>
      </c>
      <c r="K5" s="4" t="s">
        <v>30</v>
      </c>
      <c r="L5" s="4">
        <v>-1139</v>
      </c>
      <c r="M5" s="4">
        <v>-1139</v>
      </c>
      <c r="N5" s="4" t="s">
        <v>45</v>
      </c>
      <c r="O5" s="4" t="s">
        <v>32</v>
      </c>
      <c r="P5" s="4" t="s">
        <v>33</v>
      </c>
      <c r="Q5" s="4">
        <v>0</v>
      </c>
      <c r="R5" s="7">
        <v>44608</v>
      </c>
      <c r="S5" s="6">
        <v>44614</v>
      </c>
      <c r="T5" s="4" t="s">
        <v>34</v>
      </c>
      <c r="U5" s="4">
        <v>-1139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44610</v>
      </c>
      <c r="G6" s="6">
        <v>44611</v>
      </c>
      <c r="H6" s="4">
        <v>1</v>
      </c>
      <c r="I6" s="4">
        <v>1</v>
      </c>
      <c r="J6" s="4">
        <v>1</v>
      </c>
      <c r="K6" s="4" t="s">
        <v>30</v>
      </c>
      <c r="L6" s="4">
        <v>829</v>
      </c>
      <c r="M6" s="4">
        <v>829</v>
      </c>
      <c r="N6" s="4" t="s">
        <v>50</v>
      </c>
      <c r="O6" s="4" t="s">
        <v>32</v>
      </c>
      <c r="P6" s="4" t="s">
        <v>33</v>
      </c>
      <c r="Q6" s="4">
        <v>0</v>
      </c>
      <c r="R6" s="7">
        <v>44609</v>
      </c>
      <c r="S6" s="6">
        <v>44614</v>
      </c>
      <c r="T6" s="4" t="s">
        <v>34</v>
      </c>
      <c r="U6" s="4">
        <v>829</v>
      </c>
      <c r="V6" s="4">
        <v>0</v>
      </c>
      <c r="W6" s="4">
        <v>0</v>
      </c>
      <c r="X6" s="4" t="s">
        <v>41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44609</v>
      </c>
      <c r="G7" s="6">
        <v>44611</v>
      </c>
      <c r="H7" s="4">
        <v>1</v>
      </c>
      <c r="I7" s="4">
        <v>2</v>
      </c>
      <c r="J7" s="4">
        <v>2</v>
      </c>
      <c r="K7" s="4" t="s">
        <v>30</v>
      </c>
      <c r="L7" s="4">
        <v>1263</v>
      </c>
      <c r="M7" s="4">
        <v>1263</v>
      </c>
      <c r="N7" s="4" t="s">
        <v>55</v>
      </c>
      <c r="O7" s="4" t="s">
        <v>32</v>
      </c>
      <c r="P7" s="4" t="s">
        <v>33</v>
      </c>
      <c r="Q7" s="4">
        <v>0</v>
      </c>
      <c r="R7" s="7">
        <v>44609</v>
      </c>
      <c r="S7" s="6">
        <v>44614</v>
      </c>
      <c r="T7" s="4" t="s">
        <v>34</v>
      </c>
      <c r="U7" s="4">
        <v>1263</v>
      </c>
      <c r="V7" s="4">
        <v>0</v>
      </c>
      <c r="W7" s="4">
        <v>0</v>
      </c>
      <c r="X7" s="4" t="s">
        <v>56</v>
      </c>
      <c r="Y7" s="4" t="s">
        <v>41</v>
      </c>
    </row>
    <row r="8" s="4" customFormat="1" spans="1:25">
      <c r="A8" s="4" t="s">
        <v>52</v>
      </c>
      <c r="B8" s="4" t="s">
        <v>26</v>
      </c>
      <c r="C8" s="4" t="s">
        <v>46</v>
      </c>
      <c r="D8" s="4" t="s">
        <v>53</v>
      </c>
      <c r="E8" s="4" t="s">
        <v>54</v>
      </c>
      <c r="F8" s="6">
        <v>44609</v>
      </c>
      <c r="G8" s="6">
        <v>44611</v>
      </c>
      <c r="H8" s="4">
        <v>1</v>
      </c>
      <c r="I8" s="4">
        <v>2</v>
      </c>
      <c r="J8" s="4">
        <v>2</v>
      </c>
      <c r="K8" s="4" t="s">
        <v>30</v>
      </c>
      <c r="L8" s="4">
        <v>-1263</v>
      </c>
      <c r="M8" s="4">
        <v>-1263</v>
      </c>
      <c r="N8" s="4" t="s">
        <v>55</v>
      </c>
      <c r="O8" s="4" t="s">
        <v>32</v>
      </c>
      <c r="P8" s="4" t="s">
        <v>33</v>
      </c>
      <c r="Q8" s="4">
        <v>0</v>
      </c>
      <c r="R8" s="7">
        <v>44609</v>
      </c>
      <c r="S8" s="6">
        <v>44614</v>
      </c>
      <c r="T8" s="4" t="s">
        <v>34</v>
      </c>
      <c r="U8" s="4">
        <v>-1263</v>
      </c>
      <c r="V8" s="4">
        <v>0</v>
      </c>
      <c r="W8" s="4">
        <v>0</v>
      </c>
      <c r="X8" s="4" t="s">
        <v>56</v>
      </c>
      <c r="Y8" s="4" t="s">
        <v>41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44610</v>
      </c>
      <c r="G9" s="6">
        <v>44611</v>
      </c>
      <c r="H9" s="4">
        <v>1</v>
      </c>
      <c r="I9" s="4">
        <v>1</v>
      </c>
      <c r="J9" s="4">
        <v>1</v>
      </c>
      <c r="K9" s="4" t="s">
        <v>30</v>
      </c>
      <c r="L9" s="4">
        <v>1792</v>
      </c>
      <c r="M9" s="4">
        <v>1792</v>
      </c>
      <c r="N9" s="4" t="s">
        <v>60</v>
      </c>
      <c r="O9" s="4" t="s">
        <v>32</v>
      </c>
      <c r="P9" s="4" t="s">
        <v>33</v>
      </c>
      <c r="Q9" s="4">
        <v>0</v>
      </c>
      <c r="R9" s="7">
        <v>44610</v>
      </c>
      <c r="S9" s="6">
        <v>44614</v>
      </c>
      <c r="T9" s="4" t="s">
        <v>34</v>
      </c>
      <c r="U9" s="4">
        <v>1792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44610</v>
      </c>
      <c r="G10" s="6">
        <v>44611</v>
      </c>
      <c r="H10" s="4">
        <v>1</v>
      </c>
      <c r="I10" s="4">
        <v>1</v>
      </c>
      <c r="J10" s="4">
        <v>1</v>
      </c>
      <c r="K10" s="4" t="s">
        <v>30</v>
      </c>
      <c r="L10" s="4">
        <v>1108</v>
      </c>
      <c r="M10" s="4">
        <v>1108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44614</v>
      </c>
      <c r="T10" s="4" t="s">
        <v>34</v>
      </c>
      <c r="U10" s="4">
        <v>1108</v>
      </c>
      <c r="V10" s="4">
        <v>0</v>
      </c>
      <c r="W10" s="4">
        <v>0</v>
      </c>
      <c r="X10" s="4" t="s">
        <v>41</v>
      </c>
      <c r="Y1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17100711515</v>
      </c>
      <c r="B2" s="6">
        <v>44610</v>
      </c>
      <c r="C2" s="6">
        <v>44611</v>
      </c>
      <c r="D2" s="4">
        <v>1119</v>
      </c>
      <c r="E2" s="4" t="str">
        <f>VLOOKUP(A2,HOP!A:L,12,0)</f>
        <v>1119.00</v>
      </c>
      <c r="F2" s="4" t="str">
        <f>VLOOKUP(A2,HOP!A:C,3,0)</f>
        <v>2368444</v>
      </c>
      <c r="G2" s="4">
        <f>D2-E2</f>
        <v>0</v>
      </c>
      <c r="H2" s="4" t="str">
        <f>$H$1&amp;F2</f>
        <v>，2368444</v>
      </c>
      <c r="I2" s="4" t="str">
        <f>VLOOKUP(A2,HOP!A:T,20,0)</f>
        <v>直连</v>
      </c>
    </row>
    <row r="3" s="4" customFormat="1" spans="1:9">
      <c r="A3" s="5">
        <v>17364106869</v>
      </c>
      <c r="B3" s="6">
        <v>44609</v>
      </c>
      <c r="C3" s="6">
        <v>44611</v>
      </c>
      <c r="D3" s="4">
        <v>390</v>
      </c>
      <c r="E3" s="4" t="str">
        <f>VLOOKUP(A3,HOP!A:L,12,0)</f>
        <v>390.00</v>
      </c>
      <c r="F3" s="4" t="str">
        <f>VLOOKUP(A3,HOP!A:C,3,0)</f>
        <v>2419557</v>
      </c>
      <c r="G3" s="4">
        <f t="shared" ref="G3:G8" si="0">D3-E3</f>
        <v>0</v>
      </c>
      <c r="H3" s="4" t="str">
        <f t="shared" ref="H3:H8" si="1">$H$1&amp;F3</f>
        <v>，2419557</v>
      </c>
      <c r="I3" s="4" t="str">
        <f>VLOOKUP(A3,HOP!A:T,20,0)</f>
        <v>直连</v>
      </c>
    </row>
    <row r="4" s="4" customFormat="1" hidden="1" spans="1:9">
      <c r="A4" s="5">
        <v>17369294241</v>
      </c>
      <c r="B4" s="6">
        <v>44609</v>
      </c>
      <c r="C4" s="6">
        <v>44611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5">
        <v>17376987167</v>
      </c>
      <c r="B5" s="6">
        <v>44610</v>
      </c>
      <c r="C5" s="6">
        <v>44611</v>
      </c>
      <c r="D5" s="4">
        <v>829</v>
      </c>
      <c r="E5" s="4" t="str">
        <f>VLOOKUP(A5,HOP!A:L,12,0)</f>
        <v>829.00</v>
      </c>
      <c r="F5" s="4" t="str">
        <f>VLOOKUP(A5,HOP!A:C,3,0)</f>
        <v>2420299</v>
      </c>
      <c r="G5" s="4">
        <f t="shared" si="0"/>
        <v>0</v>
      </c>
      <c r="H5" s="4" t="str">
        <f t="shared" si="1"/>
        <v>，2420299</v>
      </c>
      <c r="I5" s="4" t="str">
        <f>VLOOKUP(A5,HOP!A:T,20,0)</f>
        <v>直连</v>
      </c>
    </row>
    <row r="6" s="4" customFormat="1" hidden="1" spans="1:9">
      <c r="A6" s="5">
        <v>17376987839</v>
      </c>
      <c r="B6" s="6">
        <v>44609</v>
      </c>
      <c r="C6" s="6">
        <v>44611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17411750793</v>
      </c>
      <c r="B7" s="6">
        <v>44610</v>
      </c>
      <c r="C7" s="6">
        <v>44611</v>
      </c>
      <c r="D7" s="4">
        <v>1792</v>
      </c>
      <c r="E7" s="4" t="str">
        <f>VLOOKUP(A7,HOP!A:L,12,0)</f>
        <v>1792.00</v>
      </c>
      <c r="F7" s="4" t="str">
        <f>VLOOKUP(A7,HOP!A:C,3,0)</f>
        <v>2422160</v>
      </c>
      <c r="G7" s="4">
        <f t="shared" si="0"/>
        <v>0</v>
      </c>
      <c r="H7" s="4" t="str">
        <f t="shared" si="1"/>
        <v>，2422160</v>
      </c>
      <c r="I7" s="4" t="str">
        <f>VLOOKUP(A7,HOP!A:T,20,0)</f>
        <v>直连</v>
      </c>
    </row>
    <row r="8" s="4" customFormat="1" spans="1:9">
      <c r="A8" s="5">
        <v>17413342236</v>
      </c>
      <c r="B8" s="6">
        <v>44610</v>
      </c>
      <c r="C8" s="6">
        <v>44611</v>
      </c>
      <c r="D8" s="4">
        <v>1108</v>
      </c>
      <c r="E8" s="4" t="str">
        <f>VLOOKUP(A8,HOP!A:L,12,0)</f>
        <v>1108.00</v>
      </c>
      <c r="F8" s="4" t="str">
        <f>VLOOKUP(A8,HOP!A:C,3,0)</f>
        <v>2422902</v>
      </c>
      <c r="G8" s="4">
        <f t="shared" si="0"/>
        <v>0</v>
      </c>
      <c r="H8" s="4" t="str">
        <f t="shared" si="1"/>
        <v>，2422902</v>
      </c>
      <c r="I8" s="4" t="str">
        <f>VLOOKUP(A8,HOP!A:T,20,0)</f>
        <v>直连</v>
      </c>
    </row>
    <row r="10" spans="4:4">
      <c r="D10" s="4">
        <f>SUM(D2:D9)</f>
        <v>5238</v>
      </c>
    </row>
    <row r="11" spans="4:4">
      <c r="D11" s="4" t="s">
        <v>68</v>
      </c>
    </row>
    <row r="15" spans="1:1">
      <c r="A15" s="4" t="s">
        <v>69</v>
      </c>
    </row>
    <row r="16" spans="1:1">
      <c r="A16" s="4" t="s">
        <v>70</v>
      </c>
    </row>
  </sheetData>
  <autoFilter ref="A1:XFD11">
    <filterColumn colId="3">
      <filters blank="1">
        <filter val="390"/>
        <filter val="1792"/>
        <filter val="5238 HKD"/>
        <filter val="1108"/>
        <filter val="5238"/>
        <filter val="829"/>
        <filter val="111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17413342236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88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17411750793</v>
      </c>
      <c r="B3" s="1" t="s">
        <v>88</v>
      </c>
      <c r="C3" s="1" t="s">
        <v>103</v>
      </c>
      <c r="D3" s="1" t="s">
        <v>104</v>
      </c>
      <c r="E3" s="1" t="s">
        <v>105</v>
      </c>
      <c r="F3" s="1" t="s">
        <v>88</v>
      </c>
      <c r="G3" s="1" t="s">
        <v>92</v>
      </c>
      <c r="H3" s="1" t="s">
        <v>93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108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17376987167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88</v>
      </c>
      <c r="G4" s="1" t="s">
        <v>92</v>
      </c>
      <c r="H4" s="1" t="s">
        <v>93</v>
      </c>
      <c r="I4" s="1" t="s">
        <v>113</v>
      </c>
      <c r="J4" s="1" t="s">
        <v>30</v>
      </c>
      <c r="K4" s="1" t="s">
        <v>114</v>
      </c>
      <c r="L4" s="1" t="s">
        <v>114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115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17364106869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109</v>
      </c>
      <c r="G5" s="1" t="s">
        <v>92</v>
      </c>
      <c r="H5" s="1" t="s">
        <v>93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122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17100711515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88</v>
      </c>
      <c r="G6" s="1" t="s">
        <v>92</v>
      </c>
      <c r="H6" s="1" t="s">
        <v>93</v>
      </c>
      <c r="I6" s="1" t="s">
        <v>127</v>
      </c>
      <c r="J6" s="1" t="s">
        <v>30</v>
      </c>
      <c r="K6" s="1" t="s">
        <v>128</v>
      </c>
      <c r="L6" s="1" t="s">
        <v>128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129</v>
      </c>
      <c r="R6" s="1" t="s">
        <v>100</v>
      </c>
      <c r="S6" s="1" t="s">
        <v>101</v>
      </c>
      <c r="T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2022-02-22T02:02:13Z</dcterms:created>
  <dcterms:modified xsi:type="dcterms:W3CDTF">2022-02-22T02:07:28Z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D681F7A22E0A4B999F6FCB310D09B612</vt:lpwstr>
  </property>
  <property fmtid="{D5CDD505-2E9C-101B-9397-08002B2CF9AE}" pid="3" name="KSOProductBuildVer">
    <vt:lpwstr>2052-11.1.0.11294</vt:lpwstr>
  </property>
</Properties>
</file>