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<sst xmlns="http://schemas.openxmlformats.org/spreadsheetml/2006/main" count="1045" uniqueCount="416">
  <si>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</si>
  <si>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</si>
  <si>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</si>
  <si>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</si>
  <si>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</si>
  <si>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</si>
  <si>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</si>
  <si>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</si>
  <si>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</si>
  <si>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</si>
  <si>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</si>
  <si>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</si>
  <si>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</si>
  <si>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</si>
  <si>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</si>
  <si>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</si>
  <si>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</si>
  <si>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</si>
  <si>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</si>
  <si>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</si>
  <si>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</si>
  <si>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</si>
  <si>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</si>
  <si>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</si>
  <si>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</si>
  <si>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16986699524	</t>
  </si>
  <si>
    <t>Ctrip</t>
  </si>
  <si>
    <t>正常</t>
  </si>
  <si>
    <t>[拉斯维加斯]拉斯维加斯威尼斯人度假酒店(The Venetian Resort Las Vegas)(37196117)</t>
  </si>
  <si>
    <t>精选景观奢华特大床套房&lt;不退款&gt;&lt;2人入住&gt;</t>
  </si>
  <si>
    <t>USD</t>
  </si>
  <si>
    <t>Schloesser/Jeremy john,Hanley/Cheyenne</t>
  </si>
  <si>
    <t>CA5326220222USD</t>
  </si>
  <si>
    <t>未提现</t>
  </si>
  <si>
    <t>携程开票</t>
  </si>
  <si>
    <t xml:space="preserve">	</t>
  </si>
  <si>
    <t xml:space="preserve">qmctg	</t>
  </si>
  <si>
    <t xml:space="preserve">17124710664	</t>
  </si>
  <si>
    <t>[新加坡]新加坡锦禧酒店(SG Clean)(Quincy Hotel Singapore by Far East Hospitality (SG Clean))(37198785)</t>
  </si>
  <si>
    <t>一室房&lt;不退款&gt;&lt;2人入住&gt;</t>
  </si>
  <si>
    <t>Ng/Han Sheng</t>
  </si>
  <si>
    <t xml:space="preserve">17125048201	</t>
  </si>
  <si>
    <t>[卡尔斯巴德]卡尔斯巴德北圣地亚哥县欢朋酒店(Hampton Inn Carlsbad North San Diego County)(37210998)</t>
  </si>
  <si>
    <t>无障碍2张大床房&lt;不退款&gt;&lt;2人入住&gt;</t>
  </si>
  <si>
    <t>Finnerson/Andrew</t>
  </si>
  <si>
    <t xml:space="preserve">2374999	</t>
  </si>
  <si>
    <t>取消</t>
  </si>
  <si>
    <t xml:space="preserve">17198376241	</t>
  </si>
  <si>
    <t>[纽约]纽约时代广场流场酒店(Hotel Riu Plaza New York Times Square)(37224561)</t>
  </si>
  <si>
    <t>豪华特大床房&lt;不退款&gt;&lt;2人入住&gt;</t>
  </si>
  <si>
    <t>Song/Daniel</t>
  </si>
  <si>
    <t xml:space="preserve">2399565	</t>
  </si>
  <si>
    <t xml:space="preserve">17225747902	</t>
  </si>
  <si>
    <t>[凤凰城]凤凰城芳德瑞酒店(Found Re Phoenix)(44788910)</t>
  </si>
  <si>
    <t>标准特大床房&lt;不退款&gt;&lt;2人入住&gt;</t>
  </si>
  <si>
    <t>Cruz/John</t>
  </si>
  <si>
    <t xml:space="preserve">2407666	</t>
  </si>
  <si>
    <t xml:space="preserve">17239652053	</t>
  </si>
  <si>
    <t>[吉隆坡]吉隆坡斯里太平洋酒店(Seri Pacific Hotel Kuala Lumpur)(37200296)</t>
  </si>
  <si>
    <t>豪华房&lt;不退款&gt;&lt;2人入住&gt;</t>
  </si>
  <si>
    <t>rayner/alicea,rayner/alicea</t>
  </si>
  <si>
    <t xml:space="preserve">2409362	</t>
  </si>
  <si>
    <t xml:space="preserve">17272558708	</t>
  </si>
  <si>
    <t>[乌汶]T3旅馆(T3 House)(39676014)</t>
  </si>
  <si>
    <t>标准双床房&lt;2人入住&gt;&lt;不退款&gt;</t>
  </si>
  <si>
    <t>Worapong/Kulcheep</t>
  </si>
  <si>
    <t xml:space="preserve">2412318	</t>
  </si>
  <si>
    <t xml:space="preserve">17320370930	</t>
  </si>
  <si>
    <t>[普吉岛]普吉岛安达曼特拉海洋度假村 (SHA Extra Plus)(Andamantra Resort and Villa Phuket (SHA Extra Plus))(37200061)</t>
  </si>
  <si>
    <t>Twin/Double room - De Luxe&lt;不退款&gt;&lt;2人入住&gt;</t>
  </si>
  <si>
    <t>kaewsangong/supinya,kaewsangong/supinya</t>
  </si>
  <si>
    <t xml:space="preserve">2416082	</t>
  </si>
  <si>
    <t xml:space="preserve">34470	</t>
  </si>
  <si>
    <t xml:space="preserve">17327852614	</t>
  </si>
  <si>
    <t>[巴洛克]德禺海滩度假酒店(De Rhu Beach Resort)(39664763)</t>
  </si>
  <si>
    <t>高级双床房标准间&lt;不退款&gt;&lt;2人入住&gt;</t>
  </si>
  <si>
    <t>Nadirah/Erny,Nadirah/Erny</t>
  </si>
  <si>
    <t xml:space="preserve">2416957	</t>
  </si>
  <si>
    <t xml:space="preserve">354749	</t>
  </si>
  <si>
    <t xml:space="preserve">17328611835	</t>
  </si>
  <si>
    <t>[巴力拉惹]库苏马尊爵住宿别墅酒店(Kesuma Villa Exclusive Stay)(39592721)</t>
  </si>
  <si>
    <t>标准间&lt;不退款&gt;&lt;2人入住&gt;</t>
  </si>
  <si>
    <t>Asnizam/Mohammad,Asnizam/Mohammad</t>
  </si>
  <si>
    <t xml:space="preserve">2417181	</t>
  </si>
  <si>
    <t xml:space="preserve">17338020074	</t>
  </si>
  <si>
    <t>[达拉斯]萨萨达拉斯酒店(Hotel ZaZa Dallas)(70706568)</t>
  </si>
  <si>
    <t>高级房, 1 张特大床&lt;不退款&gt;&lt;2人入住&gt;</t>
  </si>
  <si>
    <t>Duty/Stokes</t>
  </si>
  <si>
    <t xml:space="preserve">32406519	</t>
  </si>
  <si>
    <t xml:space="preserve">17342593696	</t>
  </si>
  <si>
    <t>高级房&lt;不退款&gt;&lt;2人入住&gt;</t>
  </si>
  <si>
    <t>noraini/ahzan,noraini/ahzan</t>
  </si>
  <si>
    <t xml:space="preserve">2418208	</t>
  </si>
  <si>
    <t xml:space="preserve">17361450640	</t>
  </si>
  <si>
    <t>[贝伊奥卢]阿达卡拉克伊酒店 - 特殊类别(Ada Karakoy Hotel - Special Category)(37228538)</t>
  </si>
  <si>
    <t>经济型双人房&lt;不退款&gt;&lt;2人入住&gt;</t>
  </si>
  <si>
    <t>assad/ak,wali/tilka</t>
  </si>
  <si>
    <t xml:space="preserve">2419304	</t>
  </si>
  <si>
    <t xml:space="preserve">acknowledge	</t>
  </si>
  <si>
    <t xml:space="preserve">17362265969	</t>
  </si>
  <si>
    <t>[罗德高]威斯克辛北瑟维斯汽车旅馆(Serways Hotel Weiskirchen Nord)(39673826)</t>
  </si>
  <si>
    <t>标准间1双人床&lt;不退款&gt;&lt;2人入住&gt;</t>
  </si>
  <si>
    <t>Hill/Irene Marina,Bisschop/Esther Moniek</t>
  </si>
  <si>
    <t xml:space="preserve">2328	</t>
  </si>
  <si>
    <t xml:space="preserve">17369491764	</t>
  </si>
  <si>
    <t>[威中县]槟城日光酒店 (槟城对抗新冠肺炎认证)(The Light Hotel Penang (PenangFightCovid-19 Certified))(37221695)</t>
  </si>
  <si>
    <t>高级双床房&lt;2人入住&gt;&lt;不退款&gt;&lt;早餐&gt;</t>
  </si>
  <si>
    <t>shafie/Fadzlie,shafie/Fadzlie</t>
  </si>
  <si>
    <t xml:space="preserve">2419847	</t>
  </si>
  <si>
    <t xml:space="preserve">17369984556	</t>
  </si>
  <si>
    <t>[旺阿努伊]奥提汽车旅馆(Aotea Motor Lodge)(39607425)</t>
  </si>
  <si>
    <t>豪华工作室&lt;不退款&gt;&lt;2人入住&gt;</t>
  </si>
  <si>
    <t>Welsh/Peter</t>
  </si>
  <si>
    <t xml:space="preserve">2419896	</t>
  </si>
  <si>
    <t xml:space="preserve">17370243542	</t>
  </si>
  <si>
    <t>[吉隆坡]吉隆坡市中心华美达套房酒店(Ramada Suites by Wyndham Kuala Lumpur City Centre)(40742356)</t>
  </si>
  <si>
    <t>工作室行政特大床房&lt;不退款&gt;&lt;2人入住&gt;</t>
  </si>
  <si>
    <t>Mohd/Ahmad Nizammudin</t>
  </si>
  <si>
    <t xml:space="preserve">17374414250	</t>
  </si>
  <si>
    <t>[贝尔蒙特]硅谷酒店(Silicon Valley Inn)(37207049)</t>
  </si>
  <si>
    <t>客房&lt;不退款&gt;&lt;2人入住&gt;</t>
  </si>
  <si>
    <t>Sarkar/Sagnik</t>
  </si>
  <si>
    <t xml:space="preserve">2420025	</t>
  </si>
  <si>
    <t xml:space="preserve">15977962	</t>
  </si>
  <si>
    <t xml:space="preserve">17376813756	</t>
  </si>
  <si>
    <t>[爱丁堡]爱丁堡王子街美居酒店(Mercure Edinburgh City - Princes Street Hotel)(39050824)</t>
  </si>
  <si>
    <t>经典双床房&lt;不退款&gt;&lt;2人入住&gt;</t>
  </si>
  <si>
    <t>Welsh/Natasha,Mcniven/Claire</t>
  </si>
  <si>
    <t xml:space="preserve">2420250	</t>
  </si>
  <si>
    <t xml:space="preserve">138669974	</t>
  </si>
  <si>
    <t xml:space="preserve">17376841163	</t>
  </si>
  <si>
    <t>[旧金山]温莎堡酒店(Winsor Hotel)(40126104)</t>
  </si>
  <si>
    <t>豪华房公用浴室&lt;不退款&gt;&lt;2人入住&gt;</t>
  </si>
  <si>
    <t>pena/anthony</t>
  </si>
  <si>
    <t xml:space="preserve">17381984194	</t>
  </si>
  <si>
    <t>[丹那拉打]金马仑高原世纪松园度假村(Century Pines Resort Cameron Highlands)(37210831)</t>
  </si>
  <si>
    <t>高级双人床房&lt;不退款&gt;&lt;2人入住&gt;</t>
  </si>
  <si>
    <t>Roslan/Rosyamira</t>
  </si>
  <si>
    <t xml:space="preserve">2420418	</t>
  </si>
  <si>
    <t xml:space="preserve">17385620167	</t>
  </si>
  <si>
    <t>[济州市]口哨云雀酒店(Hotel Whistle Lark)(37197269)</t>
  </si>
  <si>
    <t>好莱坞山景豪华双人房&lt;不退款&gt;&lt;2人入住&gt;</t>
  </si>
  <si>
    <t>Park/Minju</t>
  </si>
  <si>
    <t xml:space="preserve">22399101	</t>
  </si>
  <si>
    <t xml:space="preserve">17410839708	</t>
  </si>
  <si>
    <t>[巴克斯县]费城东北部 - 兰霍恩智选假日酒店(Holiday Inn Express Philadelphia NE - Langhorne, an Ihg Hotel)(39055674)</t>
  </si>
  <si>
    <t>Turk/Carol</t>
  </si>
  <si>
    <t xml:space="preserve">2421840	</t>
  </si>
  <si>
    <t xml:space="preserve">46805185	</t>
  </si>
  <si>
    <t xml:space="preserve">17411602228	</t>
  </si>
  <si>
    <t>[首尔]首尔江南大使诺富特酒店(Novotel Ambassador Seoul Gangnam)(37221626)</t>
  </si>
  <si>
    <t>双人标准房（1张双人床）&lt;不退款&gt;&lt;2人入住&gt;</t>
  </si>
  <si>
    <t>choi/beomsoo</t>
  </si>
  <si>
    <t xml:space="preserve">2422098	</t>
  </si>
  <si>
    <t xml:space="preserve">17411767464	</t>
  </si>
  <si>
    <t>[西归浦市]西归浦JS酒店(Seogwipo JS Hotel)(39683253)</t>
  </si>
  <si>
    <t>标准双人间&lt;不退款&gt;&lt;2人入住&gt;</t>
  </si>
  <si>
    <t>kim/Yunju</t>
  </si>
  <si>
    <t xml:space="preserve">22222621	</t>
  </si>
  <si>
    <t xml:space="preserve">17413484916	</t>
  </si>
  <si>
    <t>[麻坡]麻拉尔99酒店(Muarar 99 Hotel)(44808643)</t>
  </si>
  <si>
    <t>豪华双床房&lt;不退款&gt;&lt;2人入住&gt;</t>
  </si>
  <si>
    <t>hanif/Izzah</t>
  </si>
  <si>
    <t xml:space="preserve">2422986	</t>
  </si>
  <si>
    <t xml:space="preserve">17413822901	</t>
  </si>
  <si>
    <t>Mutusamay/Ravi,Mutusamay/Ravi</t>
  </si>
  <si>
    <t xml:space="preserve">2423157	</t>
  </si>
  <si>
    <t xml:space="preserve">17413815380	</t>
  </si>
  <si>
    <t>[城南市]邦唐美特酒店(Hotel Mate Bundang)(46891244)</t>
  </si>
  <si>
    <t>奢华双床房, 2 张单人床&lt;不退款&gt;&lt;2人入住&gt;</t>
  </si>
  <si>
    <t>kim/eun dong</t>
  </si>
  <si>
    <t xml:space="preserve">20220218440781283	</t>
  </si>
  <si>
    <t xml:space="preserve">17414398851	</t>
  </si>
  <si>
    <t>[伊兹密特]艾麦克索泰尔科贾埃利酒店(EmexOtel Kocaeli)(39615618)</t>
  </si>
  <si>
    <t>经济双人间&lt;不退款&gt;&lt;2人入住&gt;</t>
  </si>
  <si>
    <t>DONG/HAO</t>
  </si>
  <si>
    <t xml:space="preserve">2423480	</t>
  </si>
  <si>
    <t xml:space="preserve">859674	</t>
  </si>
  <si>
    <t xml:space="preserve">17414574297	</t>
  </si>
  <si>
    <t>[科利奇帕克]亚特兰大机场凯隆酒店(Clarion Hotel Atlanta Airport)(39681241)</t>
  </si>
  <si>
    <t>客房1张特大床&lt;2人入住&gt;&lt;不退款&gt;&lt;早餐&gt;</t>
  </si>
  <si>
    <t>BOWENS/CAMERON</t>
  </si>
  <si>
    <t xml:space="preserve">2423529	</t>
  </si>
  <si>
    <t xml:space="preserve">17418722844	</t>
  </si>
  <si>
    <t>[柏林]雷迪森柏林亚历山大广场酒店(Park Inn by Radisson Berlin Alexanderplatz)(37205401)</t>
  </si>
  <si>
    <t>标准城景房&lt;不退款&gt;&lt;2人入住&gt;</t>
  </si>
  <si>
    <t>TIAN/LINQING</t>
  </si>
  <si>
    <t xml:space="preserve">2423655	</t>
  </si>
  <si>
    <t xml:space="preserve">17218712930	</t>
  </si>
  <si>
    <t>退单</t>
  </si>
  <si>
    <t>[勒莫尔]加利福尼亚勒莫尔 6号汽车旅馆(Motel 6 Lemoore, CA)(5931900)</t>
  </si>
  <si>
    <t>标准客房1张大床&lt;不退款&gt;&lt;2人入住&gt;</t>
  </si>
  <si>
    <t>Saleh/Lisa</t>
  </si>
  <si>
    <t xml:space="preserve">2406703	</t>
  </si>
  <si>
    <t>，</t>
  </si>
  <si>
    <t xml:space="preserve">2.21 可退86元 </t>
  </si>
  <si>
    <t>本期扣款86元</t>
  </si>
  <si>
    <t>A220222100119481</t>
  </si>
  <si>
    <t>USD / HKD 当前参考汇率: 7.80185</t>
  </si>
  <si>
    <t>总计： 3557 USD/
27751.18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</si>
  <si>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</si>
  <si>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</si>
  <si>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</si>
  <si>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</si>
  <si>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</si>
  <si>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</si>
  <si>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</si>
  <si>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</si>
  <si>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</si>
  <si>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</si>
  <si>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</si>
  <si>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</si>
  <si>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</si>
  <si>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</si>
  <si>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</si>
  <si>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</si>
  <si>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</si>
  <si>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2022-02-18</t>
  </si>
  <si>
    <t>2423655</t>
  </si>
  <si>
    <t>雷迪森柏林亚历山大广场酒店</t>
  </si>
  <si>
    <t>TIAN LINQING</t>
  </si>
  <si>
    <t>2022-02-19</t>
  </si>
  <si>
    <t>退房日周结</t>
  </si>
  <si>
    <t>546.18</t>
  </si>
  <si>
    <t>86.00</t>
  </si>
  <si>
    <t>0</t>
  </si>
  <si>
    <t>0.00</t>
  </si>
  <si>
    <t>携程盛景国际直连</t>
  </si>
  <si>
    <t>2022-02-18 22:48:01</t>
  </si>
  <si>
    <t>否</t>
  </si>
  <si>
    <t>汇智国际旅游发展有限公司</t>
  </si>
  <si>
    <t>直连</t>
  </si>
  <si>
    <t>2423529</t>
  </si>
  <si>
    <t>亚特兰大机场凯隆酒店</t>
  </si>
  <si>
    <t>BOWENS CAMERON</t>
  </si>
  <si>
    <t>641.44</t>
  </si>
  <si>
    <t>101.00</t>
  </si>
  <si>
    <t>-100</t>
  </si>
  <si>
    <t>-641</t>
  </si>
  <si>
    <t>2022-02-18 21:53:28</t>
  </si>
  <si>
    <t>2423480</t>
  </si>
  <si>
    <t>艾麦克索泰尔科贾埃利酒店</t>
  </si>
  <si>
    <t>DONG HAO</t>
  </si>
  <si>
    <t>234.98</t>
  </si>
  <si>
    <t>37.00</t>
  </si>
  <si>
    <t>2022-02-18 21:34:36</t>
  </si>
  <si>
    <t>2423164</t>
  </si>
  <si>
    <t>邦唐美特酒店</t>
  </si>
  <si>
    <t>kim eun dong</t>
  </si>
  <si>
    <t>590.63</t>
  </si>
  <si>
    <t>93.00</t>
  </si>
  <si>
    <t>2022-02-18 19:38:28</t>
  </si>
  <si>
    <t>2423157</t>
  </si>
  <si>
    <t>槟城日光酒店 (槟城对抗新冠肺炎认证)</t>
  </si>
  <si>
    <t>Mutusamay Ravi,Mutusamay Ravi</t>
  </si>
  <si>
    <t>355.65</t>
  </si>
  <si>
    <t>56.00</t>
  </si>
  <si>
    <t>2022-02-18 19:32:37</t>
  </si>
  <si>
    <t>2422986</t>
  </si>
  <si>
    <t>麻拉尔99酒店</t>
  </si>
  <si>
    <t>hanif Izzah</t>
  </si>
  <si>
    <t>127.02</t>
  </si>
  <si>
    <t>20.00</t>
  </si>
  <si>
    <t>2022-02-18 18:33:20</t>
  </si>
  <si>
    <t>2422169</t>
  </si>
  <si>
    <t>济州岛西归浦Js价值酒店</t>
  </si>
  <si>
    <t>kim Yunju</t>
  </si>
  <si>
    <t>266.74</t>
  </si>
  <si>
    <t>42.00</t>
  </si>
  <si>
    <t>2022-02-18 12:59:21</t>
  </si>
  <si>
    <t>2422098</t>
  </si>
  <si>
    <t>首尔江南大使诺富特酒店</t>
  </si>
  <si>
    <t>choi beomsoo</t>
  </si>
  <si>
    <t>787.51</t>
  </si>
  <si>
    <t>124.00</t>
  </si>
  <si>
    <t>2022-02-18 12:27:01</t>
  </si>
  <si>
    <t>2421840</t>
  </si>
  <si>
    <t>Holiday Inn Express Philadelphia Ne - Langhorne</t>
  </si>
  <si>
    <t>Turk Carol</t>
  </si>
  <si>
    <t>685.90</t>
  </si>
  <si>
    <t>108.00</t>
  </si>
  <si>
    <t>2022-02-18 10:09:45</t>
  </si>
  <si>
    <t>2022-02-17</t>
  </si>
  <si>
    <t>2421413</t>
  </si>
  <si>
    <t>口哨云雀酒店</t>
  </si>
  <si>
    <t>Park Minju</t>
  </si>
  <si>
    <t>450.98</t>
  </si>
  <si>
    <t>71.00</t>
  </si>
  <si>
    <t>2022-02-17 22:51:35</t>
  </si>
  <si>
    <t>2420418</t>
  </si>
  <si>
    <t>金马仑高原世纪松园度假村</t>
  </si>
  <si>
    <t>Roslan Rosyamira</t>
  </si>
  <si>
    <t>686.01</t>
  </si>
  <si>
    <t>2022-02-17 13:00:53</t>
  </si>
  <si>
    <t>2420268</t>
  </si>
  <si>
    <t>温莎酒店</t>
  </si>
  <si>
    <t>pena anthony</t>
  </si>
  <si>
    <t>381.11</t>
  </si>
  <si>
    <t>60.00</t>
  </si>
  <si>
    <t>2022-02-17 06:18:51</t>
  </si>
  <si>
    <t>2420250</t>
  </si>
  <si>
    <t>爱丁堡王子街美居酒店</t>
  </si>
  <si>
    <t>Welsh Natasha,Mcniven Claire</t>
  </si>
  <si>
    <t>844.80</t>
  </si>
  <si>
    <t>133.00</t>
  </si>
  <si>
    <t>2022-02-17 04:31:18</t>
  </si>
  <si>
    <t>2022-02-16</t>
  </si>
  <si>
    <t>2420025</t>
  </si>
  <si>
    <t>硅谷酒店</t>
  </si>
  <si>
    <t>Sarkar Sagnik</t>
  </si>
  <si>
    <t>1016.62</t>
  </si>
  <si>
    <t>160.00</t>
  </si>
  <si>
    <t>2022-02-16 17:44:57</t>
  </si>
  <si>
    <t>2419915</t>
  </si>
  <si>
    <t>吉隆坡市中心华美达套房酒店</t>
  </si>
  <si>
    <t>Mohd Ahmad Nizammudin</t>
  </si>
  <si>
    <t>432.07</t>
  </si>
  <si>
    <t>68.00</t>
  </si>
  <si>
    <t>2022-02-16 14:28:52</t>
  </si>
  <si>
    <t>2419896</t>
  </si>
  <si>
    <t>奥提汽车旅馆</t>
  </si>
  <si>
    <t>Welsh Peter</t>
  </si>
  <si>
    <t>1537.64</t>
  </si>
  <si>
    <t>242.00</t>
  </si>
  <si>
    <t>2022-02-16 13:58:39</t>
  </si>
  <si>
    <t>2419847</t>
  </si>
  <si>
    <t>shafie Fadzlie,shafie Fadzlie</t>
  </si>
  <si>
    <t>362.17</t>
  </si>
  <si>
    <t>57.00</t>
  </si>
  <si>
    <t>2022-02-16 11:53:07</t>
  </si>
  <si>
    <t>2022-02-15</t>
  </si>
  <si>
    <t>2419371</t>
  </si>
  <si>
    <t>北威斯克辛色威斯酒店</t>
  </si>
  <si>
    <t>Hill Irene Marina,Bisschop Esther Moniek</t>
  </si>
  <si>
    <t>739.11</t>
  </si>
  <si>
    <t>116.00</t>
  </si>
  <si>
    <t>2022-02-15 03:16:53</t>
  </si>
  <si>
    <t>2022-02-14</t>
  </si>
  <si>
    <t>2419304</t>
  </si>
  <si>
    <t>阿达卡拉克伊酒店 - 特殊类别</t>
  </si>
  <si>
    <t>assad ak,wali tilka</t>
  </si>
  <si>
    <t>1413.67</t>
  </si>
  <si>
    <t>222.00</t>
  </si>
  <si>
    <t>2022-02-14 21:56:55</t>
  </si>
  <si>
    <t>2022-02-12</t>
  </si>
  <si>
    <t>2418208</t>
  </si>
  <si>
    <t>吉隆坡斯里太平洋酒店</t>
  </si>
  <si>
    <t>noraini ahzan,noraini ahzan</t>
  </si>
  <si>
    <t>299.29</t>
  </si>
  <si>
    <t>47.00</t>
  </si>
  <si>
    <t>2022-02-12 12:21:44</t>
  </si>
  <si>
    <t>2418072</t>
  </si>
  <si>
    <t>萨萨达拉斯酒店</t>
  </si>
  <si>
    <t>Duty Stokes</t>
  </si>
  <si>
    <t>2432.54</t>
  </si>
  <si>
    <t>382.00</t>
  </si>
  <si>
    <t>2022-02-12 04:38:54</t>
  </si>
  <si>
    <t>2022-02-10</t>
  </si>
  <si>
    <t>2417181</t>
  </si>
  <si>
    <t>库苏马尊爵住宿别墅酒店</t>
  </si>
  <si>
    <t>Asnizam Mohammad,Asnizam Mohammad</t>
  </si>
  <si>
    <t>204.04</t>
  </si>
  <si>
    <t>32.00</t>
  </si>
  <si>
    <t>2022-02-10 21:44:08</t>
  </si>
  <si>
    <t>2416957</t>
  </si>
  <si>
    <t>关丹德禺海滩度假酒店</t>
  </si>
  <si>
    <t>Nadirah Erny,Nadirah Erny</t>
  </si>
  <si>
    <t>376.21</t>
  </si>
  <si>
    <t>59.00</t>
  </si>
  <si>
    <t>2022-02-10 19:16:15</t>
  </si>
  <si>
    <t>2022-02-09</t>
  </si>
  <si>
    <t>2416082</t>
  </si>
  <si>
    <t>普吉岛安达曼特拉海洋度假村 (SHA Plus+)</t>
  </si>
  <si>
    <t>kaewsangong supinya,kaewsangong supinya</t>
  </si>
  <si>
    <t>255.20</t>
  </si>
  <si>
    <t>40.00</t>
  </si>
  <si>
    <t>2022-02-09 22:54:59</t>
  </si>
  <si>
    <t>2022-02-03</t>
  </si>
  <si>
    <t>2412318</t>
  </si>
  <si>
    <t>T3 之家酒店</t>
  </si>
  <si>
    <t>Worapong Kulcheep</t>
  </si>
  <si>
    <t>254.94</t>
  </si>
  <si>
    <t>2022-02-03 07:22:38</t>
  </si>
  <si>
    <t>2022-01-26</t>
  </si>
  <si>
    <t>2409362</t>
  </si>
  <si>
    <t>rayner alicea,rayner alicea</t>
  </si>
  <si>
    <t>376.03</t>
  </si>
  <si>
    <t>2022-01-26 14:11:25</t>
  </si>
  <si>
    <t>2022-01-24</t>
  </si>
  <si>
    <t>2407666</t>
  </si>
  <si>
    <t>凤凰城 FOUND:RE 酒店</t>
  </si>
  <si>
    <t>Cruz John</t>
  </si>
  <si>
    <t>1261.93</t>
  </si>
  <si>
    <t>198.00</t>
  </si>
  <si>
    <t>2022-01-24 11:22:51</t>
  </si>
  <si>
    <t>2022-01-19</t>
  </si>
  <si>
    <t>2399565</t>
  </si>
  <si>
    <t>纽约时代广场RIU广场酒店</t>
  </si>
  <si>
    <t>Song Daniel</t>
  </si>
  <si>
    <t>956.01</t>
  </si>
  <si>
    <t>150.00</t>
  </si>
  <si>
    <t>2022-01-19 02:04:12</t>
  </si>
  <si>
    <t>2022-01-06</t>
  </si>
  <si>
    <t>2374841</t>
  </si>
  <si>
    <t>新加坡锦禧酒店</t>
  </si>
  <si>
    <t>Ng Han Sheng</t>
  </si>
  <si>
    <t>2133.26</t>
  </si>
  <si>
    <t>334.00</t>
  </si>
  <si>
    <t>2022-01-06 00:57:45</t>
  </si>
  <si>
    <t>2021-12-15</t>
  </si>
  <si>
    <t>2340634</t>
  </si>
  <si>
    <t>拉斯维加斯威尼斯人度假酒店</t>
  </si>
  <si>
    <t>Schloesser Jeremy john,Hanley Cheyenne</t>
  </si>
  <si>
    <t>3733.29</t>
  </si>
  <si>
    <t>585.00</t>
  </si>
  <si>
    <t>2021-12-15 02:15:20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</si>
</sst>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44608</v>
      </c>
      <c r="G2" s="6">
        <v>44611</v>
      </c>
      <c r="H2" s="4">
        <v>1</v>
      </c>
      <c r="I2" s="4">
        <v>3</v>
      </c>
      <c r="J2" s="4">
        <v>3</v>
      </c>
      <c r="K2" s="4" t="s">
        <v>30</v>
      </c>
      <c r="L2" s="4">
        <v>585</v>
      </c>
      <c r="M2" s="4">
        <v>585</v>
      </c>
      <c r="N2" s="4" t="s">
        <v>31</v>
      </c>
      <c r="O2" s="4" t="s">
        <v>32</v>
      </c>
      <c r="P2" s="4" t="s">
        <v>33</v>
      </c>
      <c r="Q2" s="4">
        <v>0</v>
      </c>
      <c r="R2" s="7">
        <v>44545</v>
      </c>
      <c r="S2" s="6">
        <v>44614</v>
      </c>
      <c r="T2" s="4" t="s">
        <v>34</v>
      </c>
      <c r="U2" s="4">
        <v>585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44609</v>
      </c>
      <c r="G3" s="6">
        <v>44611</v>
      </c>
      <c r="H3" s="4">
        <v>1</v>
      </c>
      <c r="I3" s="4">
        <v>2</v>
      </c>
      <c r="J3" s="4">
        <v>2</v>
      </c>
      <c r="K3" s="4" t="s">
        <v>30</v>
      </c>
      <c r="L3" s="4">
        <v>334</v>
      </c>
      <c r="M3" s="4">
        <v>334</v>
      </c>
      <c r="N3" s="4" t="s">
        <v>40</v>
      </c>
      <c r="O3" s="4" t="s">
        <v>32</v>
      </c>
      <c r="P3" s="4" t="s">
        <v>33</v>
      </c>
      <c r="Q3" s="4">
        <v>0</v>
      </c>
      <c r="R3" s="7">
        <v>44567</v>
      </c>
      <c r="S3" s="6">
        <v>44614</v>
      </c>
      <c r="T3" s="4" t="s">
        <v>34</v>
      </c>
      <c r="U3" s="4">
        <v>334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44610</v>
      </c>
      <c r="G4" s="6">
        <v>44611</v>
      </c>
      <c r="H4" s="4">
        <v>1</v>
      </c>
      <c r="I4" s="4">
        <v>1</v>
      </c>
      <c r="J4" s="4">
        <v>1</v>
      </c>
      <c r="K4" s="4" t="s">
        <v>30</v>
      </c>
      <c r="L4" s="4">
        <v>121</v>
      </c>
      <c r="M4" s="4">
        <v>121</v>
      </c>
      <c r="N4" s="4" t="s">
        <v>44</v>
      </c>
      <c r="O4" s="4" t="s">
        <v>32</v>
      </c>
      <c r="P4" s="4" t="s">
        <v>33</v>
      </c>
      <c r="Q4" s="4">
        <v>0</v>
      </c>
      <c r="R4" s="7">
        <v>44567</v>
      </c>
      <c r="S4" s="6">
        <v>44614</v>
      </c>
      <c r="T4" s="4" t="s">
        <v>34</v>
      </c>
      <c r="U4" s="4">
        <v>121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46</v>
      </c>
      <c r="D5" s="4" t="s">
        <v>42</v>
      </c>
      <c r="E5" s="4" t="s">
        <v>43</v>
      </c>
      <c r="F5" s="6">
        <v>44610</v>
      </c>
      <c r="G5" s="6">
        <v>44611</v>
      </c>
      <c r="H5" s="4">
        <v>1</v>
      </c>
      <c r="I5" s="4">
        <v>1</v>
      </c>
      <c r="J5" s="4">
        <v>1</v>
      </c>
      <c r="K5" s="4" t="s">
        <v>30</v>
      </c>
      <c r="L5" s="4">
        <v>-121</v>
      </c>
      <c r="M5" s="4">
        <v>-121</v>
      </c>
      <c r="N5" s="4" t="s">
        <v>44</v>
      </c>
      <c r="O5" s="4" t="s">
        <v>32</v>
      </c>
      <c r="P5" s="4" t="s">
        <v>33</v>
      </c>
      <c r="Q5" s="4">
        <v>0</v>
      </c>
      <c r="R5" s="7">
        <v>44567</v>
      </c>
      <c r="S5" s="6">
        <v>44614</v>
      </c>
      <c r="T5" s="4" t="s">
        <v>34</v>
      </c>
      <c r="U5" s="4">
        <v>-121</v>
      </c>
      <c r="V5" s="4">
        <v>0</v>
      </c>
      <c r="W5" s="4">
        <v>0</v>
      </c>
      <c r="X5" s="4" t="s">
        <v>45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44610</v>
      </c>
      <c r="G6" s="6">
        <v>44611</v>
      </c>
      <c r="H6" s="4">
        <v>1</v>
      </c>
      <c r="I6" s="4">
        <v>1</v>
      </c>
      <c r="J6" s="4">
        <v>1</v>
      </c>
      <c r="K6" s="4" t="s">
        <v>30</v>
      </c>
      <c r="L6" s="4">
        <v>150</v>
      </c>
      <c r="M6" s="4">
        <v>150</v>
      </c>
      <c r="N6" s="4" t="s">
        <v>50</v>
      </c>
      <c r="O6" s="4" t="s">
        <v>32</v>
      </c>
      <c r="P6" s="4" t="s">
        <v>33</v>
      </c>
      <c r="Q6" s="4">
        <v>0</v>
      </c>
      <c r="R6" s="7">
        <v>44580</v>
      </c>
      <c r="S6" s="6">
        <v>44614</v>
      </c>
      <c r="T6" s="4" t="s">
        <v>34</v>
      </c>
      <c r="U6" s="4">
        <v>150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44610</v>
      </c>
      <c r="G7" s="6">
        <v>44611</v>
      </c>
      <c r="H7" s="4">
        <v>1</v>
      </c>
      <c r="I7" s="4">
        <v>1</v>
      </c>
      <c r="J7" s="4">
        <v>1</v>
      </c>
      <c r="K7" s="4" t="s">
        <v>30</v>
      </c>
      <c r="L7" s="4">
        <v>198</v>
      </c>
      <c r="M7" s="4">
        <v>198</v>
      </c>
      <c r="N7" s="4" t="s">
        <v>55</v>
      </c>
      <c r="O7" s="4" t="s">
        <v>32</v>
      </c>
      <c r="P7" s="4" t="s">
        <v>33</v>
      </c>
      <c r="Q7" s="4">
        <v>0</v>
      </c>
      <c r="R7" s="7">
        <v>44585</v>
      </c>
      <c r="S7" s="6">
        <v>44614</v>
      </c>
      <c r="T7" s="4" t="s">
        <v>34</v>
      </c>
      <c r="U7" s="4">
        <v>198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44610</v>
      </c>
      <c r="G8" s="6">
        <v>44611</v>
      </c>
      <c r="H8" s="4">
        <v>1</v>
      </c>
      <c r="I8" s="4">
        <v>1</v>
      </c>
      <c r="J8" s="4">
        <v>1</v>
      </c>
      <c r="K8" s="4" t="s">
        <v>30</v>
      </c>
      <c r="L8" s="4">
        <v>59</v>
      </c>
      <c r="M8" s="4">
        <v>59</v>
      </c>
      <c r="N8" s="4" t="s">
        <v>60</v>
      </c>
      <c r="O8" s="4" t="s">
        <v>32</v>
      </c>
      <c r="P8" s="4" t="s">
        <v>33</v>
      </c>
      <c r="Q8" s="4">
        <v>0</v>
      </c>
      <c r="R8" s="7">
        <v>44587</v>
      </c>
      <c r="S8" s="6">
        <v>44614</v>
      </c>
      <c r="T8" s="4" t="s">
        <v>34</v>
      </c>
      <c r="U8" s="4">
        <v>59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44610</v>
      </c>
      <c r="G9" s="6">
        <v>44611</v>
      </c>
      <c r="H9" s="4">
        <v>2</v>
      </c>
      <c r="I9" s="4">
        <v>1</v>
      </c>
      <c r="J9" s="4">
        <v>2</v>
      </c>
      <c r="K9" s="4" t="s">
        <v>30</v>
      </c>
      <c r="L9" s="4">
        <v>40</v>
      </c>
      <c r="M9" s="4">
        <v>40</v>
      </c>
      <c r="N9" s="4" t="s">
        <v>65</v>
      </c>
      <c r="O9" s="4" t="s">
        <v>32</v>
      </c>
      <c r="P9" s="4" t="s">
        <v>33</v>
      </c>
      <c r="Q9" s="4">
        <v>0</v>
      </c>
      <c r="R9" s="7">
        <v>44595</v>
      </c>
      <c r="S9" s="6">
        <v>44614</v>
      </c>
      <c r="T9" s="4" t="s">
        <v>34</v>
      </c>
      <c r="U9" s="4">
        <v>40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44610</v>
      </c>
      <c r="G10" s="6">
        <v>44611</v>
      </c>
      <c r="H10" s="4">
        <v>1</v>
      </c>
      <c r="I10" s="4">
        <v>1</v>
      </c>
      <c r="J10" s="4">
        <v>1</v>
      </c>
      <c r="K10" s="4" t="s">
        <v>30</v>
      </c>
      <c r="L10" s="4">
        <v>40</v>
      </c>
      <c r="M10" s="4">
        <v>40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44601</v>
      </c>
      <c r="S10" s="6">
        <v>44614</v>
      </c>
      <c r="T10" s="4" t="s">
        <v>34</v>
      </c>
      <c r="U10" s="4">
        <v>40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44610</v>
      </c>
      <c r="G11" s="6">
        <v>44611</v>
      </c>
      <c r="H11" s="4">
        <v>1</v>
      </c>
      <c r="I11" s="4">
        <v>1</v>
      </c>
      <c r="J11" s="4">
        <v>1</v>
      </c>
      <c r="K11" s="4" t="s">
        <v>30</v>
      </c>
      <c r="L11" s="4">
        <v>59</v>
      </c>
      <c r="M11" s="4">
        <v>59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44602</v>
      </c>
      <c r="S11" s="6">
        <v>44614</v>
      </c>
      <c r="T11" s="4" t="s">
        <v>34</v>
      </c>
      <c r="U11" s="4">
        <v>59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44610</v>
      </c>
      <c r="G12" s="6">
        <v>44611</v>
      </c>
      <c r="H12" s="4">
        <v>1</v>
      </c>
      <c r="I12" s="4">
        <v>1</v>
      </c>
      <c r="J12" s="4">
        <v>1</v>
      </c>
      <c r="K12" s="4" t="s">
        <v>30</v>
      </c>
      <c r="L12" s="4">
        <v>32</v>
      </c>
      <c r="M12" s="4">
        <v>32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44602</v>
      </c>
      <c r="S12" s="6">
        <v>44614</v>
      </c>
      <c r="T12" s="4" t="s">
        <v>34</v>
      </c>
      <c r="U12" s="4">
        <v>32</v>
      </c>
      <c r="V12" s="4">
        <v>0</v>
      </c>
      <c r="W12" s="4">
        <v>0</v>
      </c>
      <c r="X12" s="4" t="s">
        <v>83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44610</v>
      </c>
      <c r="G13" s="6">
        <v>44611</v>
      </c>
      <c r="H13" s="4">
        <v>1</v>
      </c>
      <c r="I13" s="4">
        <v>1</v>
      </c>
      <c r="J13" s="4">
        <v>1</v>
      </c>
      <c r="K13" s="4" t="s">
        <v>30</v>
      </c>
      <c r="L13" s="4">
        <v>382</v>
      </c>
      <c r="M13" s="4">
        <v>382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44604</v>
      </c>
      <c r="S13" s="6">
        <v>44614</v>
      </c>
      <c r="T13" s="4" t="s">
        <v>34</v>
      </c>
      <c r="U13" s="4">
        <v>382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58</v>
      </c>
      <c r="E14" s="4" t="s">
        <v>90</v>
      </c>
      <c r="F14" s="6">
        <v>44610</v>
      </c>
      <c r="G14" s="6">
        <v>44611</v>
      </c>
      <c r="H14" s="4">
        <v>1</v>
      </c>
      <c r="I14" s="4">
        <v>1</v>
      </c>
      <c r="J14" s="4">
        <v>1</v>
      </c>
      <c r="K14" s="4" t="s">
        <v>30</v>
      </c>
      <c r="L14" s="4">
        <v>47</v>
      </c>
      <c r="M14" s="4">
        <v>47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44604</v>
      </c>
      <c r="S14" s="6">
        <v>44614</v>
      </c>
      <c r="T14" s="4" t="s">
        <v>34</v>
      </c>
      <c r="U14" s="4">
        <v>47</v>
      </c>
      <c r="V14" s="4">
        <v>0</v>
      </c>
      <c r="W14" s="4">
        <v>0</v>
      </c>
      <c r="X14" s="4" t="s">
        <v>92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44606</v>
      </c>
      <c r="G15" s="6">
        <v>44611</v>
      </c>
      <c r="H15" s="4">
        <v>1</v>
      </c>
      <c r="I15" s="4">
        <v>5</v>
      </c>
      <c r="J15" s="4">
        <v>5</v>
      </c>
      <c r="K15" s="4" t="s">
        <v>30</v>
      </c>
      <c r="L15" s="4">
        <v>222</v>
      </c>
      <c r="M15" s="4">
        <v>222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44606</v>
      </c>
      <c r="S15" s="6">
        <v>44614</v>
      </c>
      <c r="T15" s="4" t="s">
        <v>34</v>
      </c>
      <c r="U15" s="4">
        <v>222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6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44610</v>
      </c>
      <c r="G16" s="6">
        <v>44611</v>
      </c>
      <c r="H16" s="4">
        <v>2</v>
      </c>
      <c r="I16" s="4">
        <v>1</v>
      </c>
      <c r="J16" s="4">
        <v>2</v>
      </c>
      <c r="K16" s="4" t="s">
        <v>30</v>
      </c>
      <c r="L16" s="4">
        <v>116</v>
      </c>
      <c r="M16" s="4">
        <v>116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44607</v>
      </c>
      <c r="S16" s="6">
        <v>44614</v>
      </c>
      <c r="T16" s="4" t="s">
        <v>34</v>
      </c>
      <c r="U16" s="4">
        <v>116</v>
      </c>
      <c r="V16" s="4">
        <v>0</v>
      </c>
      <c r="W16" s="4">
        <v>0</v>
      </c>
      <c r="X16" s="4" t="s">
        <v>35</v>
      </c>
      <c r="Y16" s="4">
        <v>2329</v>
      </c>
      <c r="Z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44610</v>
      </c>
      <c r="G17" s="6">
        <v>44611</v>
      </c>
      <c r="H17" s="4">
        <v>1</v>
      </c>
      <c r="I17" s="4">
        <v>1</v>
      </c>
      <c r="J17" s="4">
        <v>1</v>
      </c>
      <c r="K17" s="4" t="s">
        <v>30</v>
      </c>
      <c r="L17" s="4">
        <v>57</v>
      </c>
      <c r="M17" s="4">
        <v>57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44608</v>
      </c>
      <c r="S17" s="6">
        <v>44614</v>
      </c>
      <c r="T17" s="4" t="s">
        <v>34</v>
      </c>
      <c r="U17" s="4">
        <v>57</v>
      </c>
      <c r="V17" s="4">
        <v>0</v>
      </c>
      <c r="W17" s="4">
        <v>0</v>
      </c>
      <c r="X17" s="4" t="s">
        <v>108</v>
      </c>
      <c r="Y17" s="4" t="s">
        <v>35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44609</v>
      </c>
      <c r="G18" s="6">
        <v>44611</v>
      </c>
      <c r="H18" s="4">
        <v>1</v>
      </c>
      <c r="I18" s="4">
        <v>2</v>
      </c>
      <c r="J18" s="4">
        <v>2</v>
      </c>
      <c r="K18" s="4" t="s">
        <v>30</v>
      </c>
      <c r="L18" s="4">
        <v>242</v>
      </c>
      <c r="M18" s="4">
        <v>242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44608</v>
      </c>
      <c r="S18" s="6">
        <v>44614</v>
      </c>
      <c r="T18" s="4" t="s">
        <v>34</v>
      </c>
      <c r="U18" s="4">
        <v>242</v>
      </c>
      <c r="V18" s="4">
        <v>0</v>
      </c>
      <c r="W18" s="4">
        <v>0</v>
      </c>
      <c r="X18" s="4" t="s">
        <v>113</v>
      </c>
      <c r="Y18" s="4" t="s">
        <v>35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44609</v>
      </c>
      <c r="G19" s="6">
        <v>44611</v>
      </c>
      <c r="H19" s="4">
        <v>1</v>
      </c>
      <c r="I19" s="4">
        <v>2</v>
      </c>
      <c r="J19" s="4">
        <v>2</v>
      </c>
      <c r="K19" s="4" t="s">
        <v>30</v>
      </c>
      <c r="L19" s="4">
        <v>68</v>
      </c>
      <c r="M19" s="4">
        <v>68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44608</v>
      </c>
      <c r="S19" s="6">
        <v>44614</v>
      </c>
      <c r="T19" s="4" t="s">
        <v>34</v>
      </c>
      <c r="U19" s="4">
        <v>68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44609</v>
      </c>
      <c r="G20" s="6">
        <v>44611</v>
      </c>
      <c r="H20" s="4">
        <v>1</v>
      </c>
      <c r="I20" s="4">
        <v>2</v>
      </c>
      <c r="J20" s="4">
        <v>2</v>
      </c>
      <c r="K20" s="4" t="s">
        <v>30</v>
      </c>
      <c r="L20" s="4">
        <v>160</v>
      </c>
      <c r="M20" s="4">
        <v>160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44608</v>
      </c>
      <c r="S20" s="6">
        <v>44614</v>
      </c>
      <c r="T20" s="4" t="s">
        <v>34</v>
      </c>
      <c r="U20" s="4">
        <v>160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44610</v>
      </c>
      <c r="G21" s="6">
        <v>44611</v>
      </c>
      <c r="H21" s="4">
        <v>1</v>
      </c>
      <c r="I21" s="4">
        <v>1</v>
      </c>
      <c r="J21" s="4">
        <v>1</v>
      </c>
      <c r="K21" s="4" t="s">
        <v>30</v>
      </c>
      <c r="L21" s="4">
        <v>133</v>
      </c>
      <c r="M21" s="4">
        <v>133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44609</v>
      </c>
      <c r="S21" s="6">
        <v>44614</v>
      </c>
      <c r="T21" s="4" t="s">
        <v>34</v>
      </c>
      <c r="U21" s="4">
        <v>133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44610</v>
      </c>
      <c r="G22" s="6">
        <v>44611</v>
      </c>
      <c r="H22" s="4">
        <v>1</v>
      </c>
      <c r="I22" s="4">
        <v>1</v>
      </c>
      <c r="J22" s="4">
        <v>1</v>
      </c>
      <c r="K22" s="4" t="s">
        <v>30</v>
      </c>
      <c r="L22" s="4">
        <v>60</v>
      </c>
      <c r="M22" s="4">
        <v>60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44609</v>
      </c>
      <c r="S22" s="6">
        <v>44614</v>
      </c>
      <c r="T22" s="4" t="s">
        <v>34</v>
      </c>
      <c r="U22" s="4">
        <v>60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44609</v>
      </c>
      <c r="G23" s="6">
        <v>44611</v>
      </c>
      <c r="H23" s="4">
        <v>1</v>
      </c>
      <c r="I23" s="4">
        <v>2</v>
      </c>
      <c r="J23" s="4">
        <v>2</v>
      </c>
      <c r="K23" s="4" t="s">
        <v>30</v>
      </c>
      <c r="L23" s="4">
        <v>108</v>
      </c>
      <c r="M23" s="4">
        <v>108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44609</v>
      </c>
      <c r="S23" s="6">
        <v>44614</v>
      </c>
      <c r="T23" s="4" t="s">
        <v>34</v>
      </c>
      <c r="U23" s="4">
        <v>108</v>
      </c>
      <c r="V23" s="4">
        <v>0</v>
      </c>
      <c r="W23" s="4">
        <v>0</v>
      </c>
      <c r="X23" s="4" t="s">
        <v>138</v>
      </c>
      <c r="Y23" s="4" t="s">
        <v>35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44610</v>
      </c>
      <c r="G24" s="6">
        <v>44611</v>
      </c>
      <c r="H24" s="4">
        <v>1</v>
      </c>
      <c r="I24" s="4">
        <v>1</v>
      </c>
      <c r="J24" s="4">
        <v>1</v>
      </c>
      <c r="K24" s="4" t="s">
        <v>30</v>
      </c>
      <c r="L24" s="4">
        <v>71</v>
      </c>
      <c r="M24" s="4">
        <v>71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44609</v>
      </c>
      <c r="S24" s="6">
        <v>44614</v>
      </c>
      <c r="T24" s="4" t="s">
        <v>34</v>
      </c>
      <c r="U24" s="4">
        <v>71</v>
      </c>
      <c r="V24" s="4">
        <v>0</v>
      </c>
      <c r="W24" s="4">
        <v>0</v>
      </c>
      <c r="X24" s="4" t="s">
        <v>35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120</v>
      </c>
      <c r="F25" s="6">
        <v>44610</v>
      </c>
      <c r="G25" s="6">
        <v>44611</v>
      </c>
      <c r="H25" s="4">
        <v>1</v>
      </c>
      <c r="I25" s="4">
        <v>1</v>
      </c>
      <c r="J25" s="4">
        <v>1</v>
      </c>
      <c r="K25" s="4" t="s">
        <v>30</v>
      </c>
      <c r="L25" s="4">
        <v>108</v>
      </c>
      <c r="M25" s="4">
        <v>108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44610</v>
      </c>
      <c r="S25" s="6">
        <v>44614</v>
      </c>
      <c r="T25" s="4" t="s">
        <v>34</v>
      </c>
      <c r="U25" s="4">
        <v>108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44610</v>
      </c>
      <c r="G26" s="6">
        <v>44611</v>
      </c>
      <c r="H26" s="4">
        <v>1</v>
      </c>
      <c r="I26" s="4">
        <v>1</v>
      </c>
      <c r="J26" s="4">
        <v>1</v>
      </c>
      <c r="K26" s="4" t="s">
        <v>30</v>
      </c>
      <c r="L26" s="4">
        <v>124</v>
      </c>
      <c r="M26" s="4">
        <v>124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44610</v>
      </c>
      <c r="S26" s="6">
        <v>44614</v>
      </c>
      <c r="T26" s="4" t="s">
        <v>34</v>
      </c>
      <c r="U26" s="4">
        <v>124</v>
      </c>
      <c r="V26" s="4">
        <v>0</v>
      </c>
      <c r="W26" s="4">
        <v>0</v>
      </c>
      <c r="X26" s="4" t="s">
        <v>153</v>
      </c>
      <c r="Y26" s="4" t="s">
        <v>35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44610</v>
      </c>
      <c r="G27" s="6">
        <v>44611</v>
      </c>
      <c r="H27" s="4">
        <v>1</v>
      </c>
      <c r="I27" s="4">
        <v>1</v>
      </c>
      <c r="J27" s="4">
        <v>1</v>
      </c>
      <c r="K27" s="4" t="s">
        <v>30</v>
      </c>
      <c r="L27" s="4">
        <v>42</v>
      </c>
      <c r="M27" s="4">
        <v>42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44610</v>
      </c>
      <c r="S27" s="6">
        <v>44614</v>
      </c>
      <c r="T27" s="4" t="s">
        <v>34</v>
      </c>
      <c r="U27" s="4">
        <v>42</v>
      </c>
      <c r="V27" s="4">
        <v>0</v>
      </c>
      <c r="W27" s="4">
        <v>0</v>
      </c>
      <c r="X27" s="4" t="s">
        <v>35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44610</v>
      </c>
      <c r="G28" s="6">
        <v>44611</v>
      </c>
      <c r="H28" s="4">
        <v>1</v>
      </c>
      <c r="I28" s="4">
        <v>1</v>
      </c>
      <c r="J28" s="4">
        <v>1</v>
      </c>
      <c r="K28" s="4" t="s">
        <v>30</v>
      </c>
      <c r="L28" s="4">
        <v>20</v>
      </c>
      <c r="M28" s="4">
        <v>20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44610</v>
      </c>
      <c r="S28" s="6">
        <v>44614</v>
      </c>
      <c r="T28" s="4" t="s">
        <v>34</v>
      </c>
      <c r="U28" s="4">
        <v>20</v>
      </c>
      <c r="V28" s="4">
        <v>0</v>
      </c>
      <c r="W28" s="4">
        <v>0</v>
      </c>
      <c r="X28" s="4" t="s">
        <v>163</v>
      </c>
      <c r="Y28" s="4" t="s">
        <v>35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105</v>
      </c>
      <c r="E29" s="4" t="s">
        <v>106</v>
      </c>
      <c r="F29" s="6">
        <v>44610</v>
      </c>
      <c r="G29" s="6">
        <v>44611</v>
      </c>
      <c r="H29" s="4">
        <v>1</v>
      </c>
      <c r="I29" s="4">
        <v>1</v>
      </c>
      <c r="J29" s="4">
        <v>1</v>
      </c>
      <c r="K29" s="4" t="s">
        <v>30</v>
      </c>
      <c r="L29" s="4">
        <v>56</v>
      </c>
      <c r="M29" s="4">
        <v>56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44610</v>
      </c>
      <c r="S29" s="6">
        <v>44614</v>
      </c>
      <c r="T29" s="4" t="s">
        <v>34</v>
      </c>
      <c r="U29" s="4">
        <v>56</v>
      </c>
      <c r="V29" s="4">
        <v>0</v>
      </c>
      <c r="W29" s="4">
        <v>0</v>
      </c>
      <c r="X29" s="4" t="s">
        <v>166</v>
      </c>
      <c r="Y29" s="4" t="s">
        <v>35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44610</v>
      </c>
      <c r="G30" s="6">
        <v>44611</v>
      </c>
      <c r="H30" s="4">
        <v>1</v>
      </c>
      <c r="I30" s="4">
        <v>1</v>
      </c>
      <c r="J30" s="4">
        <v>1</v>
      </c>
      <c r="K30" s="4" t="s">
        <v>30</v>
      </c>
      <c r="L30" s="4">
        <v>93</v>
      </c>
      <c r="M30" s="4">
        <v>93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44610</v>
      </c>
      <c r="S30" s="6">
        <v>44614</v>
      </c>
      <c r="T30" s="4" t="s">
        <v>34</v>
      </c>
      <c r="U30" s="4">
        <v>93</v>
      </c>
      <c r="V30" s="4">
        <v>0</v>
      </c>
      <c r="W30" s="4">
        <v>0</v>
      </c>
      <c r="X30" s="4" t="s">
        <v>35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44610</v>
      </c>
      <c r="G31" s="6">
        <v>44611</v>
      </c>
      <c r="H31" s="4">
        <v>1</v>
      </c>
      <c r="I31" s="4">
        <v>1</v>
      </c>
      <c r="J31" s="4">
        <v>1</v>
      </c>
      <c r="K31" s="4" t="s">
        <v>30</v>
      </c>
      <c r="L31" s="4">
        <v>37</v>
      </c>
      <c r="M31" s="4">
        <v>37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44610</v>
      </c>
      <c r="S31" s="6">
        <v>44614</v>
      </c>
      <c r="T31" s="4" t="s">
        <v>34</v>
      </c>
      <c r="U31" s="4">
        <v>37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44610</v>
      </c>
      <c r="G32" s="6">
        <v>44611</v>
      </c>
      <c r="H32" s="4">
        <v>1</v>
      </c>
      <c r="I32" s="4">
        <v>1</v>
      </c>
      <c r="J32" s="4">
        <v>1</v>
      </c>
      <c r="K32" s="4" t="s">
        <v>30</v>
      </c>
      <c r="L32" s="4">
        <v>101</v>
      </c>
      <c r="M32" s="4">
        <v>101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44610</v>
      </c>
      <c r="S32" s="6">
        <v>44614</v>
      </c>
      <c r="T32" s="4" t="s">
        <v>34</v>
      </c>
      <c r="U32" s="4">
        <v>101</v>
      </c>
      <c r="V32" s="4">
        <v>0</v>
      </c>
      <c r="W32" s="4">
        <v>0</v>
      </c>
      <c r="X32" s="4" t="s">
        <v>182</v>
      </c>
      <c r="Y32" s="4" t="s">
        <v>35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44610</v>
      </c>
      <c r="G33" s="6">
        <v>44611</v>
      </c>
      <c r="H33" s="4">
        <v>1</v>
      </c>
      <c r="I33" s="4">
        <v>1</v>
      </c>
      <c r="J33" s="4">
        <v>1</v>
      </c>
      <c r="K33" s="4" t="s">
        <v>30</v>
      </c>
      <c r="L33" s="4">
        <v>86</v>
      </c>
      <c r="M33" s="4">
        <v>86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44610</v>
      </c>
      <c r="S33" s="6">
        <v>44614</v>
      </c>
      <c r="T33" s="4" t="s">
        <v>34</v>
      </c>
      <c r="U33" s="4">
        <v>86</v>
      </c>
      <c r="V33" s="4">
        <v>0</v>
      </c>
      <c r="W33" s="4">
        <v>0</v>
      </c>
      <c r="X33" s="4" t="s">
        <v>187</v>
      </c>
      <c r="Y33" s="4" t="s">
        <v>35</v>
      </c>
    </row>
    <row r="34" s="4" customFormat="1" spans="1:25">
      <c r="A34" s="4" t="s">
        <v>178</v>
      </c>
      <c r="B34" s="4" t="s">
        <v>26</v>
      </c>
      <c r="C34" s="4" t="s">
        <v>46</v>
      </c>
      <c r="D34" s="4" t="s">
        <v>179</v>
      </c>
      <c r="E34" s="4" t="s">
        <v>180</v>
      </c>
      <c r="F34" s="6">
        <v>44610</v>
      </c>
      <c r="G34" s="6">
        <v>44611</v>
      </c>
      <c r="H34" s="4">
        <v>1</v>
      </c>
      <c r="I34" s="4">
        <v>1</v>
      </c>
      <c r="J34" s="4">
        <v>1</v>
      </c>
      <c r="K34" s="4" t="s">
        <v>30</v>
      </c>
      <c r="L34" s="4">
        <v>-101</v>
      </c>
      <c r="M34" s="4">
        <v>-101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44610</v>
      </c>
      <c r="S34" s="6">
        <v>44614</v>
      </c>
      <c r="T34" s="4" t="s">
        <v>34</v>
      </c>
      <c r="U34" s="4">
        <v>-101</v>
      </c>
      <c r="V34" s="4">
        <v>0</v>
      </c>
      <c r="W34" s="4">
        <v>0</v>
      </c>
      <c r="X34" s="4" t="s">
        <v>182</v>
      </c>
      <c r="Y34" s="4" t="s">
        <v>35</v>
      </c>
    </row>
    <row r="35" s="4" customFormat="1" spans="1:25">
      <c r="A35" s="4" t="s">
        <v>188</v>
      </c>
      <c r="B35" s="4" t="s">
        <v>26</v>
      </c>
      <c r="C35" s="4" t="s">
        <v>189</v>
      </c>
      <c r="D35" s="4" t="s">
        <v>190</v>
      </c>
      <c r="E35" s="4" t="s">
        <v>191</v>
      </c>
      <c r="F35" s="6">
        <v>44583</v>
      </c>
      <c r="G35" s="6">
        <v>44584</v>
      </c>
      <c r="H35" s="4">
        <v>1</v>
      </c>
      <c r="I35" s="4">
        <v>1</v>
      </c>
      <c r="J35" s="4">
        <v>1</v>
      </c>
      <c r="K35" s="4" t="s">
        <v>30</v>
      </c>
      <c r="L35" s="4">
        <v>-86</v>
      </c>
      <c r="M35" s="4">
        <v>-86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44583</v>
      </c>
      <c r="S35" s="6">
        <v>44614</v>
      </c>
      <c r="T35" s="4" t="s">
        <v>34</v>
      </c>
      <c r="U35" s="4">
        <v>-86</v>
      </c>
      <c r="V35" s="4">
        <v>0</v>
      </c>
      <c r="W35" s="4">
        <v>0</v>
      </c>
      <c r="X35" s="4" t="s">
        <v>193</v>
      </c>
      <c r="Y35" s="4" t="s">
        <v>98</v>
      </c>
    </row>
    <row r="36" s="4" customFormat="1" spans="1:25">
      <c r="A36" s="4" t="s">
        <v>188</v>
      </c>
      <c r="B36" s="4" t="s">
        <v>26</v>
      </c>
      <c r="C36" s="4" t="s">
        <v>189</v>
      </c>
      <c r="D36" s="4" t="s">
        <v>190</v>
      </c>
      <c r="E36" s="4" t="s">
        <v>191</v>
      </c>
      <c r="F36" s="6">
        <v>44583</v>
      </c>
      <c r="G36" s="6">
        <v>44584</v>
      </c>
      <c r="H36" s="4">
        <v>1</v>
      </c>
      <c r="I36" s="4">
        <v>1</v>
      </c>
      <c r="J36" s="4">
        <v>1</v>
      </c>
      <c r="K36" s="4" t="s">
        <v>30</v>
      </c>
      <c r="L36" s="4">
        <v>-86</v>
      </c>
      <c r="M36" s="4">
        <v>-86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44583</v>
      </c>
      <c r="S36" s="6">
        <v>44614</v>
      </c>
      <c r="T36" s="4" t="s">
        <v>34</v>
      </c>
      <c r="U36" s="4">
        <v>-86</v>
      </c>
      <c r="V36" s="4">
        <v>0</v>
      </c>
      <c r="W36" s="4">
        <v>0</v>
      </c>
      <c r="X36" s="4" t="s">
        <v>193</v>
      </c>
      <c r="Y36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2"/>
  <sheetViews>
    <sheetView tabSelected="1" topLeftCell="A5" workbookViewId="0">
      <selection activeCell="A40" sqref="A40:A4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194</v>
      </c>
    </row>
    <row r="2" s="4" customFormat="1" spans="1:9">
      <c r="A2" s="5">
        <v>16986699524</v>
      </c>
      <c r="B2" s="6">
        <v>44608</v>
      </c>
      <c r="C2" s="6">
        <v>44611</v>
      </c>
      <c r="D2" s="4">
        <v>585</v>
      </c>
      <c r="E2" s="4" t="str">
        <f>VLOOKUP(A2,HOP!A:L,12,0)</f>
        <v>585.00</v>
      </c>
      <c r="F2" s="4" t="str">
        <f>VLOOKUP(A2,HOP!A:C,3,0)</f>
        <v>2340634</v>
      </c>
      <c r="G2" s="4">
        <f>D2-E2</f>
        <v>0</v>
      </c>
      <c r="H2" s="4" t="str">
        <f>$H$1&amp;F2</f>
        <v>，2340634</v>
      </c>
      <c r="I2" s="4" t="str">
        <f>VLOOKUP(A2,HOP!A:T,20,0)</f>
        <v>直连</v>
      </c>
    </row>
    <row r="3" s="4" customFormat="1" spans="1:9">
      <c r="A3" s="5">
        <v>17124710664</v>
      </c>
      <c r="B3" s="6">
        <v>44609</v>
      </c>
      <c r="C3" s="6">
        <v>44611</v>
      </c>
      <c r="D3" s="4">
        <v>334</v>
      </c>
      <c r="E3" s="4" t="str">
        <f>VLOOKUP(A3,HOP!A:L,12,0)</f>
        <v>334.00</v>
      </c>
      <c r="F3" s="4" t="str">
        <f>VLOOKUP(A3,HOP!A:C,3,0)</f>
        <v>2374841</v>
      </c>
      <c r="G3" s="4">
        <f t="shared" ref="G3:G33" si="0">D3-E3</f>
        <v>0</v>
      </c>
      <c r="H3" s="4" t="str">
        <f t="shared" ref="H3:H33" si="1">$H$1&amp;F3</f>
        <v>，2374841</v>
      </c>
      <c r="I3" s="4" t="str">
        <f>VLOOKUP(A3,HOP!A:T,20,0)</f>
        <v>直连</v>
      </c>
    </row>
    <row r="4" s="4" customFormat="1" hidden="1" spans="1:9">
      <c r="A4" s="5">
        <v>17125048201</v>
      </c>
      <c r="B4" s="6">
        <v>44610</v>
      </c>
      <c r="C4" s="6">
        <v>44611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5">
        <v>17198376241</v>
      </c>
      <c r="B5" s="6">
        <v>44610</v>
      </c>
      <c r="C5" s="6">
        <v>44611</v>
      </c>
      <c r="D5" s="4">
        <v>150</v>
      </c>
      <c r="E5" s="4" t="str">
        <f>VLOOKUP(A5,HOP!A:L,12,0)</f>
        <v>150.00</v>
      </c>
      <c r="F5" s="4" t="str">
        <f>VLOOKUP(A5,HOP!A:C,3,0)</f>
        <v>2399565</v>
      </c>
      <c r="G5" s="4">
        <f t="shared" si="0"/>
        <v>0</v>
      </c>
      <c r="H5" s="4" t="str">
        <f t="shared" si="1"/>
        <v>，2399565</v>
      </c>
      <c r="I5" s="4" t="str">
        <f>VLOOKUP(A5,HOP!A:T,20,0)</f>
        <v>直连</v>
      </c>
    </row>
    <row r="6" s="4" customFormat="1" spans="1:9">
      <c r="A6" s="5">
        <v>17225747902</v>
      </c>
      <c r="B6" s="6">
        <v>44610</v>
      </c>
      <c r="C6" s="6">
        <v>44611</v>
      </c>
      <c r="D6" s="4">
        <v>198</v>
      </c>
      <c r="E6" s="4" t="str">
        <f>VLOOKUP(A6,HOP!A:L,12,0)</f>
        <v>198.00</v>
      </c>
      <c r="F6" s="4" t="str">
        <f>VLOOKUP(A6,HOP!A:C,3,0)</f>
        <v>2407666</v>
      </c>
      <c r="G6" s="4">
        <f t="shared" si="0"/>
        <v>0</v>
      </c>
      <c r="H6" s="4" t="str">
        <f t="shared" si="1"/>
        <v>，2407666</v>
      </c>
      <c r="I6" s="4" t="str">
        <f>VLOOKUP(A6,HOP!A:T,20,0)</f>
        <v>直连</v>
      </c>
    </row>
    <row r="7" s="4" customFormat="1" spans="1:9">
      <c r="A7" s="5">
        <v>17239652053</v>
      </c>
      <c r="B7" s="6">
        <v>44610</v>
      </c>
      <c r="C7" s="6">
        <v>44611</v>
      </c>
      <c r="D7" s="4">
        <v>59</v>
      </c>
      <c r="E7" s="4" t="str">
        <f>VLOOKUP(A7,HOP!A:L,12,0)</f>
        <v>59.00</v>
      </c>
      <c r="F7" s="4" t="str">
        <f>VLOOKUP(A7,HOP!A:C,3,0)</f>
        <v>2409362</v>
      </c>
      <c r="G7" s="4">
        <f t="shared" si="0"/>
        <v>0</v>
      </c>
      <c r="H7" s="4" t="str">
        <f t="shared" si="1"/>
        <v>，2409362</v>
      </c>
      <c r="I7" s="4" t="str">
        <f>VLOOKUP(A7,HOP!A:T,20,0)</f>
        <v>直连</v>
      </c>
    </row>
    <row r="8" s="4" customFormat="1" spans="1:9">
      <c r="A8" s="5">
        <v>17272558708</v>
      </c>
      <c r="B8" s="6">
        <v>44610</v>
      </c>
      <c r="C8" s="6">
        <v>44611</v>
      </c>
      <c r="D8" s="4">
        <v>40</v>
      </c>
      <c r="E8" s="4" t="str">
        <f>VLOOKUP(A8,HOP!A:L,12,0)</f>
        <v>40.00</v>
      </c>
      <c r="F8" s="4" t="str">
        <f>VLOOKUP(A8,HOP!A:C,3,0)</f>
        <v>2412318</v>
      </c>
      <c r="G8" s="4">
        <f t="shared" si="0"/>
        <v>0</v>
      </c>
      <c r="H8" s="4" t="str">
        <f t="shared" si="1"/>
        <v>，2412318</v>
      </c>
      <c r="I8" s="4" t="str">
        <f>VLOOKUP(A8,HOP!A:T,20,0)</f>
        <v>直连</v>
      </c>
    </row>
    <row r="9" s="4" customFormat="1" spans="1:9">
      <c r="A9" s="5">
        <v>17320370930</v>
      </c>
      <c r="B9" s="6">
        <v>44610</v>
      </c>
      <c r="C9" s="6">
        <v>44611</v>
      </c>
      <c r="D9" s="4">
        <v>40</v>
      </c>
      <c r="E9" s="4" t="str">
        <f>VLOOKUP(A9,HOP!A:L,12,0)</f>
        <v>40.00</v>
      </c>
      <c r="F9" s="4" t="str">
        <f>VLOOKUP(A9,HOP!A:C,3,0)</f>
        <v>2416082</v>
      </c>
      <c r="G9" s="4">
        <f t="shared" si="0"/>
        <v>0</v>
      </c>
      <c r="H9" s="4" t="str">
        <f t="shared" si="1"/>
        <v>，2416082</v>
      </c>
      <c r="I9" s="4" t="str">
        <f>VLOOKUP(A9,HOP!A:T,20,0)</f>
        <v>直连</v>
      </c>
    </row>
    <row r="10" s="4" customFormat="1" spans="1:9">
      <c r="A10" s="5">
        <v>17327852614</v>
      </c>
      <c r="B10" s="6">
        <v>44610</v>
      </c>
      <c r="C10" s="6">
        <v>44611</v>
      </c>
      <c r="D10" s="4">
        <v>59</v>
      </c>
      <c r="E10" s="4" t="str">
        <f>VLOOKUP(A10,HOP!A:L,12,0)</f>
        <v>59.00</v>
      </c>
      <c r="F10" s="4" t="str">
        <f>VLOOKUP(A10,HOP!A:C,3,0)</f>
        <v>2416957</v>
      </c>
      <c r="G10" s="4">
        <f t="shared" si="0"/>
        <v>0</v>
      </c>
      <c r="H10" s="4" t="str">
        <f t="shared" si="1"/>
        <v>，2416957</v>
      </c>
      <c r="I10" s="4" t="str">
        <f>VLOOKUP(A10,HOP!A:T,20,0)</f>
        <v>直连</v>
      </c>
    </row>
    <row r="11" s="4" customFormat="1" spans="1:9">
      <c r="A11" s="5">
        <v>17328611835</v>
      </c>
      <c r="B11" s="6">
        <v>44610</v>
      </c>
      <c r="C11" s="6">
        <v>44611</v>
      </c>
      <c r="D11" s="4">
        <v>32</v>
      </c>
      <c r="E11" s="4" t="str">
        <f>VLOOKUP(A11,HOP!A:L,12,0)</f>
        <v>32.00</v>
      </c>
      <c r="F11" s="4" t="str">
        <f>VLOOKUP(A11,HOP!A:C,3,0)</f>
        <v>2417181</v>
      </c>
      <c r="G11" s="4">
        <f t="shared" si="0"/>
        <v>0</v>
      </c>
      <c r="H11" s="4" t="str">
        <f t="shared" si="1"/>
        <v>，2417181</v>
      </c>
      <c r="I11" s="4" t="str">
        <f>VLOOKUP(A11,HOP!A:T,20,0)</f>
        <v>直连</v>
      </c>
    </row>
    <row r="12" s="4" customFormat="1" spans="1:9">
      <c r="A12" s="5">
        <v>17338020074</v>
      </c>
      <c r="B12" s="6">
        <v>44610</v>
      </c>
      <c r="C12" s="6">
        <v>44611</v>
      </c>
      <c r="D12" s="4">
        <v>382</v>
      </c>
      <c r="E12" s="4" t="str">
        <f>VLOOKUP(A12,HOP!A:L,12,0)</f>
        <v>382.00</v>
      </c>
      <c r="F12" s="4" t="str">
        <f>VLOOKUP(A12,HOP!A:C,3,0)</f>
        <v>2418072</v>
      </c>
      <c r="G12" s="4">
        <f t="shared" si="0"/>
        <v>0</v>
      </c>
      <c r="H12" s="4" t="str">
        <f t="shared" si="1"/>
        <v>，2418072</v>
      </c>
      <c r="I12" s="4" t="str">
        <f>VLOOKUP(A12,HOP!A:T,20,0)</f>
        <v>直连</v>
      </c>
    </row>
    <row r="13" s="4" customFormat="1" spans="1:9">
      <c r="A13" s="5">
        <v>17342593696</v>
      </c>
      <c r="B13" s="6">
        <v>44610</v>
      </c>
      <c r="C13" s="6">
        <v>44611</v>
      </c>
      <c r="D13" s="4">
        <v>47</v>
      </c>
      <c r="E13" s="4" t="str">
        <f>VLOOKUP(A13,HOP!A:L,12,0)</f>
        <v>47.00</v>
      </c>
      <c r="F13" s="4" t="str">
        <f>VLOOKUP(A13,HOP!A:C,3,0)</f>
        <v>2418208</v>
      </c>
      <c r="G13" s="4">
        <f t="shared" si="0"/>
        <v>0</v>
      </c>
      <c r="H13" s="4" t="str">
        <f t="shared" si="1"/>
        <v>，2418208</v>
      </c>
      <c r="I13" s="4" t="str">
        <f>VLOOKUP(A13,HOP!A:T,20,0)</f>
        <v>直连</v>
      </c>
    </row>
    <row r="14" s="4" customFormat="1" spans="1:9">
      <c r="A14" s="5">
        <v>17361450640</v>
      </c>
      <c r="B14" s="6">
        <v>44606</v>
      </c>
      <c r="C14" s="6">
        <v>44611</v>
      </c>
      <c r="D14" s="4">
        <v>222</v>
      </c>
      <c r="E14" s="4" t="str">
        <f>VLOOKUP(A14,HOP!A:L,12,0)</f>
        <v>222.00</v>
      </c>
      <c r="F14" s="4" t="str">
        <f>VLOOKUP(A14,HOP!A:C,3,0)</f>
        <v>2419304</v>
      </c>
      <c r="G14" s="4">
        <f t="shared" si="0"/>
        <v>0</v>
      </c>
      <c r="H14" s="4" t="str">
        <f t="shared" si="1"/>
        <v>，2419304</v>
      </c>
      <c r="I14" s="4" t="str">
        <f>VLOOKUP(A14,HOP!A:T,20,0)</f>
        <v>直连</v>
      </c>
    </row>
    <row r="15" s="4" customFormat="1" spans="1:9">
      <c r="A15" s="5">
        <v>17362265969</v>
      </c>
      <c r="B15" s="6">
        <v>44610</v>
      </c>
      <c r="C15" s="6">
        <v>44611</v>
      </c>
      <c r="D15" s="4">
        <v>116</v>
      </c>
      <c r="E15" s="4" t="str">
        <f>VLOOKUP(A15,HOP!A:L,12,0)</f>
        <v>116.00</v>
      </c>
      <c r="F15" s="4" t="str">
        <f>VLOOKUP(A15,HOP!A:C,3,0)</f>
        <v>2419371</v>
      </c>
      <c r="G15" s="4">
        <f t="shared" si="0"/>
        <v>0</v>
      </c>
      <c r="H15" s="4" t="str">
        <f t="shared" si="1"/>
        <v>，2419371</v>
      </c>
      <c r="I15" s="4" t="str">
        <f>VLOOKUP(A15,HOP!A:T,20,0)</f>
        <v>直连</v>
      </c>
    </row>
    <row r="16" s="4" customFormat="1" spans="1:9">
      <c r="A16" s="5">
        <v>17369491764</v>
      </c>
      <c r="B16" s="6">
        <v>44610</v>
      </c>
      <c r="C16" s="6">
        <v>44611</v>
      </c>
      <c r="D16" s="4">
        <v>57</v>
      </c>
      <c r="E16" s="4" t="str">
        <f>VLOOKUP(A16,HOP!A:L,12,0)</f>
        <v>57.00</v>
      </c>
      <c r="F16" s="4" t="str">
        <f>VLOOKUP(A16,HOP!A:C,3,0)</f>
        <v>2419847</v>
      </c>
      <c r="G16" s="4">
        <f t="shared" si="0"/>
        <v>0</v>
      </c>
      <c r="H16" s="4" t="str">
        <f t="shared" si="1"/>
        <v>，2419847</v>
      </c>
      <c r="I16" s="4" t="str">
        <f>VLOOKUP(A16,HOP!A:T,20,0)</f>
        <v>直连</v>
      </c>
    </row>
    <row r="17" s="4" customFormat="1" spans="1:9">
      <c r="A17" s="5">
        <v>17369984556</v>
      </c>
      <c r="B17" s="6">
        <v>44609</v>
      </c>
      <c r="C17" s="6">
        <v>44611</v>
      </c>
      <c r="D17" s="4">
        <v>242</v>
      </c>
      <c r="E17" s="4" t="str">
        <f>VLOOKUP(A17,HOP!A:L,12,0)</f>
        <v>242.00</v>
      </c>
      <c r="F17" s="4" t="str">
        <f>VLOOKUP(A17,HOP!A:C,3,0)</f>
        <v>2419896</v>
      </c>
      <c r="G17" s="4">
        <f t="shared" si="0"/>
        <v>0</v>
      </c>
      <c r="H17" s="4" t="str">
        <f t="shared" si="1"/>
        <v>，2419896</v>
      </c>
      <c r="I17" s="4" t="str">
        <f>VLOOKUP(A17,HOP!A:T,20,0)</f>
        <v>直连</v>
      </c>
    </row>
    <row r="18" s="4" customFormat="1" spans="1:9">
      <c r="A18" s="5">
        <v>17370243542</v>
      </c>
      <c r="B18" s="6">
        <v>44609</v>
      </c>
      <c r="C18" s="6">
        <v>44611</v>
      </c>
      <c r="D18" s="4">
        <v>68</v>
      </c>
      <c r="E18" s="4" t="str">
        <f>VLOOKUP(A18,HOP!A:L,12,0)</f>
        <v>68.00</v>
      </c>
      <c r="F18" s="4" t="str">
        <f>VLOOKUP(A18,HOP!A:C,3,0)</f>
        <v>2419915</v>
      </c>
      <c r="G18" s="4">
        <f t="shared" si="0"/>
        <v>0</v>
      </c>
      <c r="H18" s="4" t="str">
        <f t="shared" si="1"/>
        <v>，2419915</v>
      </c>
      <c r="I18" s="4" t="str">
        <f>VLOOKUP(A18,HOP!A:T,20,0)</f>
        <v>直连</v>
      </c>
    </row>
    <row r="19" s="4" customFormat="1" spans="1:9">
      <c r="A19" s="5">
        <v>17374414250</v>
      </c>
      <c r="B19" s="6">
        <v>44609</v>
      </c>
      <c r="C19" s="6">
        <v>44611</v>
      </c>
      <c r="D19" s="4">
        <v>160</v>
      </c>
      <c r="E19" s="4" t="str">
        <f>VLOOKUP(A19,HOP!A:L,12,0)</f>
        <v>160.00</v>
      </c>
      <c r="F19" s="4" t="str">
        <f>VLOOKUP(A19,HOP!A:C,3,0)</f>
        <v>2420025</v>
      </c>
      <c r="G19" s="4">
        <f t="shared" si="0"/>
        <v>0</v>
      </c>
      <c r="H19" s="4" t="str">
        <f t="shared" si="1"/>
        <v>，2420025</v>
      </c>
      <c r="I19" s="4" t="str">
        <f>VLOOKUP(A19,HOP!A:T,20,0)</f>
        <v>直连</v>
      </c>
    </row>
    <row r="20" s="4" customFormat="1" spans="1:9">
      <c r="A20" s="5">
        <v>17376813756</v>
      </c>
      <c r="B20" s="6">
        <v>44610</v>
      </c>
      <c r="C20" s="6">
        <v>44611</v>
      </c>
      <c r="D20" s="4">
        <v>133</v>
      </c>
      <c r="E20" s="4" t="str">
        <f>VLOOKUP(A20,HOP!A:L,12,0)</f>
        <v>133.00</v>
      </c>
      <c r="F20" s="4" t="str">
        <f>VLOOKUP(A20,HOP!A:C,3,0)</f>
        <v>2420250</v>
      </c>
      <c r="G20" s="4">
        <f t="shared" si="0"/>
        <v>0</v>
      </c>
      <c r="H20" s="4" t="str">
        <f t="shared" si="1"/>
        <v>，2420250</v>
      </c>
      <c r="I20" s="4" t="str">
        <f>VLOOKUP(A20,HOP!A:T,20,0)</f>
        <v>直连</v>
      </c>
    </row>
    <row r="21" s="4" customFormat="1" spans="1:9">
      <c r="A21" s="5">
        <v>17376841163</v>
      </c>
      <c r="B21" s="6">
        <v>44610</v>
      </c>
      <c r="C21" s="6">
        <v>44611</v>
      </c>
      <c r="D21" s="4">
        <v>60</v>
      </c>
      <c r="E21" s="4" t="str">
        <f>VLOOKUP(A21,HOP!A:L,12,0)</f>
        <v>60.00</v>
      </c>
      <c r="F21" s="4" t="str">
        <f>VLOOKUP(A21,HOP!A:C,3,0)</f>
        <v>2420268</v>
      </c>
      <c r="G21" s="4">
        <f t="shared" si="0"/>
        <v>0</v>
      </c>
      <c r="H21" s="4" t="str">
        <f t="shared" si="1"/>
        <v>，2420268</v>
      </c>
      <c r="I21" s="4" t="str">
        <f>VLOOKUP(A21,HOP!A:T,20,0)</f>
        <v>直连</v>
      </c>
    </row>
    <row r="22" s="4" customFormat="1" spans="1:9">
      <c r="A22" s="5">
        <v>17381984194</v>
      </c>
      <c r="B22" s="6">
        <v>44609</v>
      </c>
      <c r="C22" s="6">
        <v>44611</v>
      </c>
      <c r="D22" s="4">
        <v>108</v>
      </c>
      <c r="E22" s="4" t="str">
        <f>VLOOKUP(A22,HOP!A:L,12,0)</f>
        <v>108.00</v>
      </c>
      <c r="F22" s="4" t="str">
        <f>VLOOKUP(A22,HOP!A:C,3,0)</f>
        <v>2420418</v>
      </c>
      <c r="G22" s="4">
        <f t="shared" si="0"/>
        <v>0</v>
      </c>
      <c r="H22" s="4" t="str">
        <f t="shared" si="1"/>
        <v>，2420418</v>
      </c>
      <c r="I22" s="4" t="str">
        <f>VLOOKUP(A22,HOP!A:T,20,0)</f>
        <v>直连</v>
      </c>
    </row>
    <row r="23" s="4" customFormat="1" spans="1:9">
      <c r="A23" s="5">
        <v>17385620167</v>
      </c>
      <c r="B23" s="6">
        <v>44610</v>
      </c>
      <c r="C23" s="6">
        <v>44611</v>
      </c>
      <c r="D23" s="4">
        <v>71</v>
      </c>
      <c r="E23" s="4" t="str">
        <f>VLOOKUP(A23,HOP!A:L,12,0)</f>
        <v>71.00</v>
      </c>
      <c r="F23" s="4" t="str">
        <f>VLOOKUP(A23,HOP!A:C,3,0)</f>
        <v>2421413</v>
      </c>
      <c r="G23" s="4">
        <f t="shared" si="0"/>
        <v>0</v>
      </c>
      <c r="H23" s="4" t="str">
        <f t="shared" si="1"/>
        <v>，2421413</v>
      </c>
      <c r="I23" s="4" t="str">
        <f>VLOOKUP(A23,HOP!A:T,20,0)</f>
        <v>直连</v>
      </c>
    </row>
    <row r="24" s="4" customFormat="1" spans="1:9">
      <c r="A24" s="5">
        <v>17410839708</v>
      </c>
      <c r="B24" s="6">
        <v>44610</v>
      </c>
      <c r="C24" s="6">
        <v>44611</v>
      </c>
      <c r="D24" s="4">
        <v>108</v>
      </c>
      <c r="E24" s="4" t="str">
        <f>VLOOKUP(A24,HOP!A:L,12,0)</f>
        <v>108.00</v>
      </c>
      <c r="F24" s="4" t="str">
        <f>VLOOKUP(A24,HOP!A:C,3,0)</f>
        <v>2421840</v>
      </c>
      <c r="G24" s="4">
        <f t="shared" si="0"/>
        <v>0</v>
      </c>
      <c r="H24" s="4" t="str">
        <f t="shared" si="1"/>
        <v>，2421840</v>
      </c>
      <c r="I24" s="4" t="str">
        <f>VLOOKUP(A24,HOP!A:T,20,0)</f>
        <v>直连</v>
      </c>
    </row>
    <row r="25" s="4" customFormat="1" spans="1:9">
      <c r="A25" s="5">
        <v>17411602228</v>
      </c>
      <c r="B25" s="6">
        <v>44610</v>
      </c>
      <c r="C25" s="6">
        <v>44611</v>
      </c>
      <c r="D25" s="4">
        <v>124</v>
      </c>
      <c r="E25" s="4" t="str">
        <f>VLOOKUP(A25,HOP!A:L,12,0)</f>
        <v>124.00</v>
      </c>
      <c r="F25" s="4" t="str">
        <f>VLOOKUP(A25,HOP!A:C,3,0)</f>
        <v>2422098</v>
      </c>
      <c r="G25" s="4">
        <f t="shared" si="0"/>
        <v>0</v>
      </c>
      <c r="H25" s="4" t="str">
        <f t="shared" si="1"/>
        <v>，2422098</v>
      </c>
      <c r="I25" s="4" t="str">
        <f>VLOOKUP(A25,HOP!A:T,20,0)</f>
        <v>直连</v>
      </c>
    </row>
    <row r="26" s="4" customFormat="1" spans="1:9">
      <c r="A26" s="5">
        <v>17411767464</v>
      </c>
      <c r="B26" s="6">
        <v>44610</v>
      </c>
      <c r="C26" s="6">
        <v>44611</v>
      </c>
      <c r="D26" s="4">
        <v>42</v>
      </c>
      <c r="E26" s="4" t="str">
        <f>VLOOKUP(A26,HOP!A:L,12,0)</f>
        <v>42.00</v>
      </c>
      <c r="F26" s="4" t="str">
        <f>VLOOKUP(A26,HOP!A:C,3,0)</f>
        <v>2422169</v>
      </c>
      <c r="G26" s="4">
        <f t="shared" si="0"/>
        <v>0</v>
      </c>
      <c r="H26" s="4" t="str">
        <f t="shared" si="1"/>
        <v>，2422169</v>
      </c>
      <c r="I26" s="4" t="str">
        <f>VLOOKUP(A26,HOP!A:T,20,0)</f>
        <v>直连</v>
      </c>
    </row>
    <row r="27" s="4" customFormat="1" spans="1:9">
      <c r="A27" s="5">
        <v>17413484916</v>
      </c>
      <c r="B27" s="6">
        <v>44610</v>
      </c>
      <c r="C27" s="6">
        <v>44611</v>
      </c>
      <c r="D27" s="4">
        <v>20</v>
      </c>
      <c r="E27" s="4" t="str">
        <f>VLOOKUP(A27,HOP!A:L,12,0)</f>
        <v>20.00</v>
      </c>
      <c r="F27" s="4" t="str">
        <f>VLOOKUP(A27,HOP!A:C,3,0)</f>
        <v>2422986</v>
      </c>
      <c r="G27" s="4">
        <f t="shared" si="0"/>
        <v>0</v>
      </c>
      <c r="H27" s="4" t="str">
        <f t="shared" si="1"/>
        <v>，2422986</v>
      </c>
      <c r="I27" s="4" t="str">
        <f>VLOOKUP(A27,HOP!A:T,20,0)</f>
        <v>直连</v>
      </c>
    </row>
    <row r="28" s="4" customFormat="1" spans="1:9">
      <c r="A28" s="5">
        <v>17413822901</v>
      </c>
      <c r="B28" s="6">
        <v>44610</v>
      </c>
      <c r="C28" s="6">
        <v>44611</v>
      </c>
      <c r="D28" s="4">
        <v>56</v>
      </c>
      <c r="E28" s="4" t="str">
        <f>VLOOKUP(A28,HOP!A:L,12,0)</f>
        <v>56.00</v>
      </c>
      <c r="F28" s="4" t="str">
        <f>VLOOKUP(A28,HOP!A:C,3,0)</f>
        <v>2423157</v>
      </c>
      <c r="G28" s="4">
        <f t="shared" si="0"/>
        <v>0</v>
      </c>
      <c r="H28" s="4" t="str">
        <f t="shared" si="1"/>
        <v>，2423157</v>
      </c>
      <c r="I28" s="4" t="str">
        <f>VLOOKUP(A28,HOP!A:T,20,0)</f>
        <v>直连</v>
      </c>
    </row>
    <row r="29" s="4" customFormat="1" spans="1:9">
      <c r="A29" s="5">
        <v>17413815380</v>
      </c>
      <c r="B29" s="6">
        <v>44610</v>
      </c>
      <c r="C29" s="6">
        <v>44611</v>
      </c>
      <c r="D29" s="4">
        <v>93</v>
      </c>
      <c r="E29" s="4" t="str">
        <f>VLOOKUP(A29,HOP!A:L,12,0)</f>
        <v>93.00</v>
      </c>
      <c r="F29" s="4" t="str">
        <f>VLOOKUP(A29,HOP!A:C,3,0)</f>
        <v>2423164</v>
      </c>
      <c r="G29" s="4">
        <f t="shared" si="0"/>
        <v>0</v>
      </c>
      <c r="H29" s="4" t="str">
        <f t="shared" si="1"/>
        <v>，2423164</v>
      </c>
      <c r="I29" s="4" t="str">
        <f>VLOOKUP(A29,HOP!A:T,20,0)</f>
        <v>直连</v>
      </c>
    </row>
    <row r="30" s="4" customFormat="1" spans="1:9">
      <c r="A30" s="5">
        <v>17414398851</v>
      </c>
      <c r="B30" s="6">
        <v>44610</v>
      </c>
      <c r="C30" s="6">
        <v>44611</v>
      </c>
      <c r="D30" s="4">
        <v>37</v>
      </c>
      <c r="E30" s="4" t="str">
        <f>VLOOKUP(A30,HOP!A:L,12,0)</f>
        <v>37.00</v>
      </c>
      <c r="F30" s="4" t="str">
        <f>VLOOKUP(A30,HOP!A:C,3,0)</f>
        <v>2423480</v>
      </c>
      <c r="G30" s="4">
        <f t="shared" si="0"/>
        <v>0</v>
      </c>
      <c r="H30" s="4" t="str">
        <f t="shared" si="1"/>
        <v>，2423480</v>
      </c>
      <c r="I30" s="4" t="str">
        <f>VLOOKUP(A30,HOP!A:T,20,0)</f>
        <v>直连</v>
      </c>
    </row>
    <row r="31" s="4" customFormat="1" hidden="1" spans="1:9">
      <c r="A31" s="5">
        <v>17414574297</v>
      </c>
      <c r="B31" s="6">
        <v>44610</v>
      </c>
      <c r="C31" s="6">
        <v>44611</v>
      </c>
      <c r="D31" s="4">
        <v>0</v>
      </c>
      <c r="E31" s="4" t="str">
        <f>VLOOKUP(A31,HOP!A:L,12,0)</f>
        <v>0.00</v>
      </c>
      <c r="F31" s="4" t="str">
        <f>VLOOKUP(A31,HOP!A:C,3,0)</f>
        <v>2423529</v>
      </c>
      <c r="G31" s="4">
        <f t="shared" si="0"/>
        <v>0</v>
      </c>
      <c r="H31" s="4" t="str">
        <f t="shared" si="1"/>
        <v>，2423529</v>
      </c>
      <c r="I31" s="4" t="str">
        <f>VLOOKUP(A31,HOP!A:T,20,0)</f>
        <v>直连</v>
      </c>
    </row>
    <row r="32" s="4" customFormat="1" spans="1:9">
      <c r="A32" s="5">
        <v>17418722844</v>
      </c>
      <c r="B32" s="6">
        <v>44610</v>
      </c>
      <c r="C32" s="6">
        <v>44611</v>
      </c>
      <c r="D32" s="4">
        <v>86</v>
      </c>
      <c r="E32" s="4" t="str">
        <f>VLOOKUP(A32,HOP!A:L,12,0)</f>
        <v>86.00</v>
      </c>
      <c r="F32" s="4" t="str">
        <f>VLOOKUP(A32,HOP!A:C,3,0)</f>
        <v>2423655</v>
      </c>
      <c r="G32" s="4">
        <f t="shared" si="0"/>
        <v>0</v>
      </c>
      <c r="H32" s="4" t="str">
        <f t="shared" si="1"/>
        <v>，2423655</v>
      </c>
      <c r="I32" s="4" t="str">
        <f>VLOOKUP(A32,HOP!A:T,20,0)</f>
        <v>直连</v>
      </c>
    </row>
    <row r="33" s="4" customFormat="1" spans="1:12">
      <c r="A33" s="5">
        <v>17218712930</v>
      </c>
      <c r="B33" s="6">
        <v>44583</v>
      </c>
      <c r="C33" s="6">
        <v>44584</v>
      </c>
      <c r="D33" s="4">
        <v>-172</v>
      </c>
      <c r="E33" s="4" t="e">
        <f>VLOOKUP(A33,HOP!A:L,12,0)</f>
        <v>#N/A</v>
      </c>
      <c r="F33" s="4">
        <v>2406703</v>
      </c>
      <c r="G33" s="4" t="e">
        <f t="shared" si="0"/>
        <v>#N/A</v>
      </c>
      <c r="H33" s="4" t="str">
        <f t="shared" si="1"/>
        <v>，2406703</v>
      </c>
      <c r="I33" s="4" t="e">
        <f>VLOOKUP(A33,HOP!A:T,20,0)</f>
        <v>#N/A</v>
      </c>
      <c r="J33" s="4" t="s">
        <v>195</v>
      </c>
      <c r="L33" s="4" t="s">
        <v>196</v>
      </c>
    </row>
    <row r="35" spans="4:4">
      <c r="D35" s="4">
        <f>SUM(D2:D34)</f>
        <v>3557</v>
      </c>
    </row>
    <row r="40" spans="1:1">
      <c r="A40" s="4" t="s">
        <v>197</v>
      </c>
    </row>
    <row r="41" spans="1:1">
      <c r="A41" s="4" t="s">
        <v>198</v>
      </c>
    </row>
    <row r="42" spans="1:1">
      <c r="A42" s="4" t="s">
        <v>199</v>
      </c>
    </row>
  </sheetData>
  <autoFilter ref="A1:XFD35">
    <filterColumn colId="3">
      <filters blank="1">
        <filter val="150"/>
        <filter val="93"/>
        <filter val="56"/>
        <filter val="116"/>
        <filter val="57"/>
        <filter val="3557"/>
        <filter val="198"/>
        <filter val="59"/>
        <filter val="20"/>
        <filter val="60"/>
        <filter val="160"/>
        <filter val="222"/>
        <filter val="124"/>
        <filter val="68"/>
        <filter val="71"/>
        <filter val="32"/>
        <filter val="-172"/>
        <filter val="133"/>
        <filter val="334"/>
        <filter val="37"/>
        <filter val="40"/>
        <filter val="42"/>
        <filter val="242"/>
        <filter val="382"/>
        <filter val="585"/>
        <filter val="86"/>
        <filter val="47"/>
        <filter val="10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H36" sqref="H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200</v>
      </c>
      <c r="B1" s="2" t="s">
        <v>201</v>
      </c>
      <c r="C1" s="2" t="s">
        <v>202</v>
      </c>
      <c r="D1" s="2" t="s">
        <v>203</v>
      </c>
      <c r="E1" s="2" t="s">
        <v>13</v>
      </c>
      <c r="F1" s="2" t="s">
        <v>5</v>
      </c>
      <c r="G1" s="2" t="s">
        <v>6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</row>
    <row r="2" s="1" customFormat="1" spans="1:20">
      <c r="A2" s="3">
        <v>17418722844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30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</row>
    <row r="3" s="1" customFormat="1" spans="1:20">
      <c r="A3" s="3">
        <v>17414574297</v>
      </c>
      <c r="B3" s="1" t="s">
        <v>217</v>
      </c>
      <c r="C3" s="1" t="s">
        <v>232</v>
      </c>
      <c r="D3" s="1" t="s">
        <v>233</v>
      </c>
      <c r="E3" s="1" t="s">
        <v>234</v>
      </c>
      <c r="F3" s="1" t="s">
        <v>217</v>
      </c>
      <c r="G3" s="1" t="s">
        <v>221</v>
      </c>
      <c r="H3" s="1" t="s">
        <v>222</v>
      </c>
      <c r="I3" s="1" t="s">
        <v>235</v>
      </c>
      <c r="J3" s="1" t="s">
        <v>30</v>
      </c>
      <c r="K3" s="1" t="s">
        <v>236</v>
      </c>
      <c r="L3" s="1" t="s">
        <v>226</v>
      </c>
      <c r="M3" s="1" t="s">
        <v>237</v>
      </c>
      <c r="N3" s="1" t="s">
        <v>238</v>
      </c>
      <c r="O3" s="1" t="s">
        <v>226</v>
      </c>
      <c r="P3" s="1" t="s">
        <v>227</v>
      </c>
      <c r="Q3" s="1" t="s">
        <v>239</v>
      </c>
      <c r="R3" s="1" t="s">
        <v>229</v>
      </c>
      <c r="S3" s="1" t="s">
        <v>230</v>
      </c>
      <c r="T3" s="1" t="s">
        <v>231</v>
      </c>
    </row>
    <row r="4" s="1" customFormat="1" spans="1:20">
      <c r="A4" s="3">
        <v>17414398851</v>
      </c>
      <c r="B4" s="1" t="s">
        <v>217</v>
      </c>
      <c r="C4" s="1" t="s">
        <v>240</v>
      </c>
      <c r="D4" s="1" t="s">
        <v>241</v>
      </c>
      <c r="E4" s="1" t="s">
        <v>242</v>
      </c>
      <c r="F4" s="1" t="s">
        <v>217</v>
      </c>
      <c r="G4" s="1" t="s">
        <v>221</v>
      </c>
      <c r="H4" s="1" t="s">
        <v>222</v>
      </c>
      <c r="I4" s="1" t="s">
        <v>243</v>
      </c>
      <c r="J4" s="1" t="s">
        <v>30</v>
      </c>
      <c r="K4" s="1" t="s">
        <v>244</v>
      </c>
      <c r="L4" s="1" t="s">
        <v>244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245</v>
      </c>
      <c r="R4" s="1" t="s">
        <v>229</v>
      </c>
      <c r="S4" s="1" t="s">
        <v>230</v>
      </c>
      <c r="T4" s="1" t="s">
        <v>231</v>
      </c>
    </row>
    <row r="5" s="1" customFormat="1" spans="1:20">
      <c r="A5" s="3">
        <v>17413815380</v>
      </c>
      <c r="B5" s="1" t="s">
        <v>217</v>
      </c>
      <c r="C5" s="1" t="s">
        <v>246</v>
      </c>
      <c r="D5" s="1" t="s">
        <v>247</v>
      </c>
      <c r="E5" s="1" t="s">
        <v>248</v>
      </c>
      <c r="F5" s="1" t="s">
        <v>217</v>
      </c>
      <c r="G5" s="1" t="s">
        <v>221</v>
      </c>
      <c r="H5" s="1" t="s">
        <v>222</v>
      </c>
      <c r="I5" s="1" t="s">
        <v>249</v>
      </c>
      <c r="J5" s="1" t="s">
        <v>30</v>
      </c>
      <c r="K5" s="1" t="s">
        <v>250</v>
      </c>
      <c r="L5" s="1" t="s">
        <v>250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251</v>
      </c>
      <c r="R5" s="1" t="s">
        <v>229</v>
      </c>
      <c r="S5" s="1" t="s">
        <v>230</v>
      </c>
      <c r="T5" s="1" t="s">
        <v>231</v>
      </c>
    </row>
    <row r="6" s="1" customFormat="1" spans="1:20">
      <c r="A6" s="3">
        <v>17413822901</v>
      </c>
      <c r="B6" s="1" t="s">
        <v>217</v>
      </c>
      <c r="C6" s="1" t="s">
        <v>252</v>
      </c>
      <c r="D6" s="1" t="s">
        <v>253</v>
      </c>
      <c r="E6" s="1" t="s">
        <v>254</v>
      </c>
      <c r="F6" s="1" t="s">
        <v>217</v>
      </c>
      <c r="G6" s="1" t="s">
        <v>221</v>
      </c>
      <c r="H6" s="1" t="s">
        <v>222</v>
      </c>
      <c r="I6" s="1" t="s">
        <v>255</v>
      </c>
      <c r="J6" s="1" t="s">
        <v>30</v>
      </c>
      <c r="K6" s="1" t="s">
        <v>256</v>
      </c>
      <c r="L6" s="1" t="s">
        <v>256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257</v>
      </c>
      <c r="R6" s="1" t="s">
        <v>229</v>
      </c>
      <c r="S6" s="1" t="s">
        <v>230</v>
      </c>
      <c r="T6" s="1" t="s">
        <v>231</v>
      </c>
    </row>
    <row r="7" s="1" customFormat="1" spans="1:20">
      <c r="A7" s="3">
        <v>17413484916</v>
      </c>
      <c r="B7" s="1" t="s">
        <v>217</v>
      </c>
      <c r="C7" s="1" t="s">
        <v>258</v>
      </c>
      <c r="D7" s="1" t="s">
        <v>259</v>
      </c>
      <c r="E7" s="1" t="s">
        <v>260</v>
      </c>
      <c r="F7" s="1" t="s">
        <v>217</v>
      </c>
      <c r="G7" s="1" t="s">
        <v>221</v>
      </c>
      <c r="H7" s="1" t="s">
        <v>222</v>
      </c>
      <c r="I7" s="1" t="s">
        <v>261</v>
      </c>
      <c r="J7" s="1" t="s">
        <v>30</v>
      </c>
      <c r="K7" s="1" t="s">
        <v>262</v>
      </c>
      <c r="L7" s="1" t="s">
        <v>262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263</v>
      </c>
      <c r="R7" s="1" t="s">
        <v>229</v>
      </c>
      <c r="S7" s="1" t="s">
        <v>230</v>
      </c>
      <c r="T7" s="1" t="s">
        <v>231</v>
      </c>
    </row>
    <row r="8" s="1" customFormat="1" spans="1:20">
      <c r="A8" s="3">
        <v>17411767464</v>
      </c>
      <c r="B8" s="1" t="s">
        <v>217</v>
      </c>
      <c r="C8" s="1" t="s">
        <v>264</v>
      </c>
      <c r="D8" s="1" t="s">
        <v>265</v>
      </c>
      <c r="E8" s="1" t="s">
        <v>266</v>
      </c>
      <c r="F8" s="1" t="s">
        <v>217</v>
      </c>
      <c r="G8" s="1" t="s">
        <v>221</v>
      </c>
      <c r="H8" s="1" t="s">
        <v>222</v>
      </c>
      <c r="I8" s="1" t="s">
        <v>267</v>
      </c>
      <c r="J8" s="1" t="s">
        <v>30</v>
      </c>
      <c r="K8" s="1" t="s">
        <v>268</v>
      </c>
      <c r="L8" s="1" t="s">
        <v>268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269</v>
      </c>
      <c r="R8" s="1" t="s">
        <v>229</v>
      </c>
      <c r="S8" s="1" t="s">
        <v>230</v>
      </c>
      <c r="T8" s="1" t="s">
        <v>231</v>
      </c>
    </row>
    <row r="9" s="1" customFormat="1" spans="1:20">
      <c r="A9" s="3">
        <v>17411602228</v>
      </c>
      <c r="B9" s="1" t="s">
        <v>217</v>
      </c>
      <c r="C9" s="1" t="s">
        <v>270</v>
      </c>
      <c r="D9" s="1" t="s">
        <v>271</v>
      </c>
      <c r="E9" s="1" t="s">
        <v>272</v>
      </c>
      <c r="F9" s="1" t="s">
        <v>217</v>
      </c>
      <c r="G9" s="1" t="s">
        <v>221</v>
      </c>
      <c r="H9" s="1" t="s">
        <v>222</v>
      </c>
      <c r="I9" s="1" t="s">
        <v>273</v>
      </c>
      <c r="J9" s="1" t="s">
        <v>30</v>
      </c>
      <c r="K9" s="1" t="s">
        <v>274</v>
      </c>
      <c r="L9" s="1" t="s">
        <v>274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275</v>
      </c>
      <c r="R9" s="1" t="s">
        <v>229</v>
      </c>
      <c r="S9" s="1" t="s">
        <v>230</v>
      </c>
      <c r="T9" s="1" t="s">
        <v>231</v>
      </c>
    </row>
    <row r="10" s="1" customFormat="1" spans="1:20">
      <c r="A10" s="3">
        <v>17410839708</v>
      </c>
      <c r="B10" s="1" t="s">
        <v>217</v>
      </c>
      <c r="C10" s="1" t="s">
        <v>276</v>
      </c>
      <c r="D10" s="1" t="s">
        <v>277</v>
      </c>
      <c r="E10" s="1" t="s">
        <v>278</v>
      </c>
      <c r="F10" s="1" t="s">
        <v>217</v>
      </c>
      <c r="G10" s="1" t="s">
        <v>221</v>
      </c>
      <c r="H10" s="1" t="s">
        <v>222</v>
      </c>
      <c r="I10" s="1" t="s">
        <v>279</v>
      </c>
      <c r="J10" s="1" t="s">
        <v>30</v>
      </c>
      <c r="K10" s="1" t="s">
        <v>280</v>
      </c>
      <c r="L10" s="1" t="s">
        <v>280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281</v>
      </c>
      <c r="R10" s="1" t="s">
        <v>229</v>
      </c>
      <c r="S10" s="1" t="s">
        <v>230</v>
      </c>
      <c r="T10" s="1" t="s">
        <v>231</v>
      </c>
    </row>
    <row r="11" s="1" customFormat="1" spans="1:20">
      <c r="A11" s="3">
        <v>17385620167</v>
      </c>
      <c r="B11" s="1" t="s">
        <v>282</v>
      </c>
      <c r="C11" s="1" t="s">
        <v>283</v>
      </c>
      <c r="D11" s="1" t="s">
        <v>284</v>
      </c>
      <c r="E11" s="1" t="s">
        <v>285</v>
      </c>
      <c r="F11" s="1" t="s">
        <v>217</v>
      </c>
      <c r="G11" s="1" t="s">
        <v>221</v>
      </c>
      <c r="H11" s="1" t="s">
        <v>222</v>
      </c>
      <c r="I11" s="1" t="s">
        <v>286</v>
      </c>
      <c r="J11" s="1" t="s">
        <v>30</v>
      </c>
      <c r="K11" s="1" t="s">
        <v>287</v>
      </c>
      <c r="L11" s="1" t="s">
        <v>287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288</v>
      </c>
      <c r="R11" s="1" t="s">
        <v>229</v>
      </c>
      <c r="S11" s="1" t="s">
        <v>230</v>
      </c>
      <c r="T11" s="1" t="s">
        <v>231</v>
      </c>
    </row>
    <row r="12" s="1" customFormat="1" spans="1:20">
      <c r="A12" s="3">
        <v>17381984194</v>
      </c>
      <c r="B12" s="1" t="s">
        <v>282</v>
      </c>
      <c r="C12" s="1" t="s">
        <v>289</v>
      </c>
      <c r="D12" s="1" t="s">
        <v>290</v>
      </c>
      <c r="E12" s="1" t="s">
        <v>291</v>
      </c>
      <c r="F12" s="1" t="s">
        <v>282</v>
      </c>
      <c r="G12" s="1" t="s">
        <v>221</v>
      </c>
      <c r="H12" s="1" t="s">
        <v>222</v>
      </c>
      <c r="I12" s="1" t="s">
        <v>292</v>
      </c>
      <c r="J12" s="1" t="s">
        <v>30</v>
      </c>
      <c r="K12" s="1" t="s">
        <v>280</v>
      </c>
      <c r="L12" s="1" t="s">
        <v>280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293</v>
      </c>
      <c r="R12" s="1" t="s">
        <v>229</v>
      </c>
      <c r="S12" s="1" t="s">
        <v>230</v>
      </c>
      <c r="T12" s="1" t="s">
        <v>231</v>
      </c>
    </row>
    <row r="13" s="1" customFormat="1" spans="1:20">
      <c r="A13" s="3">
        <v>17376841163</v>
      </c>
      <c r="B13" s="1" t="s">
        <v>282</v>
      </c>
      <c r="C13" s="1" t="s">
        <v>294</v>
      </c>
      <c r="D13" s="1" t="s">
        <v>295</v>
      </c>
      <c r="E13" s="1" t="s">
        <v>296</v>
      </c>
      <c r="F13" s="1" t="s">
        <v>217</v>
      </c>
      <c r="G13" s="1" t="s">
        <v>221</v>
      </c>
      <c r="H13" s="1" t="s">
        <v>222</v>
      </c>
      <c r="I13" s="1" t="s">
        <v>297</v>
      </c>
      <c r="J13" s="1" t="s">
        <v>30</v>
      </c>
      <c r="K13" s="1" t="s">
        <v>298</v>
      </c>
      <c r="L13" s="1" t="s">
        <v>298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299</v>
      </c>
      <c r="R13" s="1" t="s">
        <v>229</v>
      </c>
      <c r="S13" s="1" t="s">
        <v>230</v>
      </c>
      <c r="T13" s="1" t="s">
        <v>231</v>
      </c>
    </row>
    <row r="14" s="1" customFormat="1" spans="1:20">
      <c r="A14" s="3">
        <v>17376813756</v>
      </c>
      <c r="B14" s="1" t="s">
        <v>282</v>
      </c>
      <c r="C14" s="1" t="s">
        <v>300</v>
      </c>
      <c r="D14" s="1" t="s">
        <v>301</v>
      </c>
      <c r="E14" s="1" t="s">
        <v>302</v>
      </c>
      <c r="F14" s="1" t="s">
        <v>217</v>
      </c>
      <c r="G14" s="1" t="s">
        <v>221</v>
      </c>
      <c r="H14" s="1" t="s">
        <v>222</v>
      </c>
      <c r="I14" s="1" t="s">
        <v>303</v>
      </c>
      <c r="J14" s="1" t="s">
        <v>30</v>
      </c>
      <c r="K14" s="1" t="s">
        <v>304</v>
      </c>
      <c r="L14" s="1" t="s">
        <v>304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305</v>
      </c>
      <c r="R14" s="1" t="s">
        <v>229</v>
      </c>
      <c r="S14" s="1" t="s">
        <v>230</v>
      </c>
      <c r="T14" s="1" t="s">
        <v>231</v>
      </c>
    </row>
    <row r="15" s="1" customFormat="1" spans="1:20">
      <c r="A15" s="3">
        <v>17374414250</v>
      </c>
      <c r="B15" s="1" t="s">
        <v>306</v>
      </c>
      <c r="C15" s="1" t="s">
        <v>307</v>
      </c>
      <c r="D15" s="1" t="s">
        <v>308</v>
      </c>
      <c r="E15" s="1" t="s">
        <v>309</v>
      </c>
      <c r="F15" s="1" t="s">
        <v>282</v>
      </c>
      <c r="G15" s="1" t="s">
        <v>221</v>
      </c>
      <c r="H15" s="1" t="s">
        <v>222</v>
      </c>
      <c r="I15" s="1" t="s">
        <v>310</v>
      </c>
      <c r="J15" s="1" t="s">
        <v>30</v>
      </c>
      <c r="K15" s="1" t="s">
        <v>311</v>
      </c>
      <c r="L15" s="1" t="s">
        <v>311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312</v>
      </c>
      <c r="R15" s="1" t="s">
        <v>229</v>
      </c>
      <c r="S15" s="1" t="s">
        <v>230</v>
      </c>
      <c r="T15" s="1" t="s">
        <v>231</v>
      </c>
    </row>
    <row r="16" s="1" customFormat="1" spans="1:20">
      <c r="A16" s="3">
        <v>17370243542</v>
      </c>
      <c r="B16" s="1" t="s">
        <v>306</v>
      </c>
      <c r="C16" s="1" t="s">
        <v>313</v>
      </c>
      <c r="D16" s="1" t="s">
        <v>314</v>
      </c>
      <c r="E16" s="1" t="s">
        <v>315</v>
      </c>
      <c r="F16" s="1" t="s">
        <v>282</v>
      </c>
      <c r="G16" s="1" t="s">
        <v>221</v>
      </c>
      <c r="H16" s="1" t="s">
        <v>222</v>
      </c>
      <c r="I16" s="1" t="s">
        <v>316</v>
      </c>
      <c r="J16" s="1" t="s">
        <v>30</v>
      </c>
      <c r="K16" s="1" t="s">
        <v>317</v>
      </c>
      <c r="L16" s="1" t="s">
        <v>317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318</v>
      </c>
      <c r="R16" s="1" t="s">
        <v>229</v>
      </c>
      <c r="S16" s="1" t="s">
        <v>230</v>
      </c>
      <c r="T16" s="1" t="s">
        <v>231</v>
      </c>
    </row>
    <row r="17" s="1" customFormat="1" spans="1:20">
      <c r="A17" s="3">
        <v>17369984556</v>
      </c>
      <c r="B17" s="1" t="s">
        <v>306</v>
      </c>
      <c r="C17" s="1" t="s">
        <v>319</v>
      </c>
      <c r="D17" s="1" t="s">
        <v>320</v>
      </c>
      <c r="E17" s="1" t="s">
        <v>321</v>
      </c>
      <c r="F17" s="1" t="s">
        <v>282</v>
      </c>
      <c r="G17" s="1" t="s">
        <v>221</v>
      </c>
      <c r="H17" s="1" t="s">
        <v>222</v>
      </c>
      <c r="I17" s="1" t="s">
        <v>322</v>
      </c>
      <c r="J17" s="1" t="s">
        <v>30</v>
      </c>
      <c r="K17" s="1" t="s">
        <v>323</v>
      </c>
      <c r="L17" s="1" t="s">
        <v>323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324</v>
      </c>
      <c r="R17" s="1" t="s">
        <v>229</v>
      </c>
      <c r="S17" s="1" t="s">
        <v>230</v>
      </c>
      <c r="T17" s="1" t="s">
        <v>231</v>
      </c>
    </row>
    <row r="18" s="1" customFormat="1" spans="1:20">
      <c r="A18" s="3">
        <v>17369491764</v>
      </c>
      <c r="B18" s="1" t="s">
        <v>306</v>
      </c>
      <c r="C18" s="1" t="s">
        <v>325</v>
      </c>
      <c r="D18" s="1" t="s">
        <v>253</v>
      </c>
      <c r="E18" s="1" t="s">
        <v>326</v>
      </c>
      <c r="F18" s="1" t="s">
        <v>217</v>
      </c>
      <c r="G18" s="1" t="s">
        <v>221</v>
      </c>
      <c r="H18" s="1" t="s">
        <v>222</v>
      </c>
      <c r="I18" s="1" t="s">
        <v>327</v>
      </c>
      <c r="J18" s="1" t="s">
        <v>30</v>
      </c>
      <c r="K18" s="1" t="s">
        <v>328</v>
      </c>
      <c r="L18" s="1" t="s">
        <v>328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329</v>
      </c>
      <c r="R18" s="1" t="s">
        <v>229</v>
      </c>
      <c r="S18" s="1" t="s">
        <v>230</v>
      </c>
      <c r="T18" s="1" t="s">
        <v>231</v>
      </c>
    </row>
    <row r="19" s="1" customFormat="1" spans="1:20">
      <c r="A19" s="3">
        <v>17362265969</v>
      </c>
      <c r="B19" s="1" t="s">
        <v>330</v>
      </c>
      <c r="C19" s="1" t="s">
        <v>331</v>
      </c>
      <c r="D19" s="1" t="s">
        <v>332</v>
      </c>
      <c r="E19" s="1" t="s">
        <v>333</v>
      </c>
      <c r="F19" s="1" t="s">
        <v>217</v>
      </c>
      <c r="G19" s="1" t="s">
        <v>221</v>
      </c>
      <c r="H19" s="1" t="s">
        <v>222</v>
      </c>
      <c r="I19" s="1" t="s">
        <v>334</v>
      </c>
      <c r="J19" s="1" t="s">
        <v>30</v>
      </c>
      <c r="K19" s="1" t="s">
        <v>335</v>
      </c>
      <c r="L19" s="1" t="s">
        <v>335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336</v>
      </c>
      <c r="R19" s="1" t="s">
        <v>229</v>
      </c>
      <c r="S19" s="1" t="s">
        <v>230</v>
      </c>
      <c r="T19" s="1" t="s">
        <v>231</v>
      </c>
    </row>
    <row r="20" s="1" customFormat="1" spans="1:20">
      <c r="A20" s="3">
        <v>17361450640</v>
      </c>
      <c r="B20" s="1" t="s">
        <v>337</v>
      </c>
      <c r="C20" s="1" t="s">
        <v>338</v>
      </c>
      <c r="D20" s="1" t="s">
        <v>339</v>
      </c>
      <c r="E20" s="1" t="s">
        <v>340</v>
      </c>
      <c r="F20" s="1" t="s">
        <v>337</v>
      </c>
      <c r="G20" s="1" t="s">
        <v>221</v>
      </c>
      <c r="H20" s="1" t="s">
        <v>222</v>
      </c>
      <c r="I20" s="1" t="s">
        <v>341</v>
      </c>
      <c r="J20" s="1" t="s">
        <v>30</v>
      </c>
      <c r="K20" s="1" t="s">
        <v>342</v>
      </c>
      <c r="L20" s="1" t="s">
        <v>342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343</v>
      </c>
      <c r="R20" s="1" t="s">
        <v>229</v>
      </c>
      <c r="S20" s="1" t="s">
        <v>230</v>
      </c>
      <c r="T20" s="1" t="s">
        <v>231</v>
      </c>
    </row>
    <row r="21" s="1" customFormat="1" spans="1:20">
      <c r="A21" s="3">
        <v>17342593696</v>
      </c>
      <c r="B21" s="1" t="s">
        <v>344</v>
      </c>
      <c r="C21" s="1" t="s">
        <v>345</v>
      </c>
      <c r="D21" s="1" t="s">
        <v>346</v>
      </c>
      <c r="E21" s="1" t="s">
        <v>347</v>
      </c>
      <c r="F21" s="1" t="s">
        <v>217</v>
      </c>
      <c r="G21" s="1" t="s">
        <v>221</v>
      </c>
      <c r="H21" s="1" t="s">
        <v>222</v>
      </c>
      <c r="I21" s="1" t="s">
        <v>348</v>
      </c>
      <c r="J21" s="1" t="s">
        <v>30</v>
      </c>
      <c r="K21" s="1" t="s">
        <v>349</v>
      </c>
      <c r="L21" s="1" t="s">
        <v>349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350</v>
      </c>
      <c r="R21" s="1" t="s">
        <v>229</v>
      </c>
      <c r="S21" s="1" t="s">
        <v>230</v>
      </c>
      <c r="T21" s="1" t="s">
        <v>231</v>
      </c>
    </row>
    <row r="22" s="1" customFormat="1" spans="1:20">
      <c r="A22" s="3">
        <v>17338020074</v>
      </c>
      <c r="B22" s="1" t="s">
        <v>344</v>
      </c>
      <c r="C22" s="1" t="s">
        <v>351</v>
      </c>
      <c r="D22" s="1" t="s">
        <v>352</v>
      </c>
      <c r="E22" s="1" t="s">
        <v>353</v>
      </c>
      <c r="F22" s="1" t="s">
        <v>217</v>
      </c>
      <c r="G22" s="1" t="s">
        <v>221</v>
      </c>
      <c r="H22" s="1" t="s">
        <v>222</v>
      </c>
      <c r="I22" s="1" t="s">
        <v>354</v>
      </c>
      <c r="J22" s="1" t="s">
        <v>30</v>
      </c>
      <c r="K22" s="1" t="s">
        <v>355</v>
      </c>
      <c r="L22" s="1" t="s">
        <v>355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356</v>
      </c>
      <c r="R22" s="1" t="s">
        <v>229</v>
      </c>
      <c r="S22" s="1" t="s">
        <v>230</v>
      </c>
      <c r="T22" s="1" t="s">
        <v>231</v>
      </c>
    </row>
    <row r="23" s="1" customFormat="1" spans="1:20">
      <c r="A23" s="3">
        <v>17328611835</v>
      </c>
      <c r="B23" s="1" t="s">
        <v>357</v>
      </c>
      <c r="C23" s="1" t="s">
        <v>358</v>
      </c>
      <c r="D23" s="1" t="s">
        <v>359</v>
      </c>
      <c r="E23" s="1" t="s">
        <v>360</v>
      </c>
      <c r="F23" s="1" t="s">
        <v>217</v>
      </c>
      <c r="G23" s="1" t="s">
        <v>221</v>
      </c>
      <c r="H23" s="1" t="s">
        <v>222</v>
      </c>
      <c r="I23" s="1" t="s">
        <v>361</v>
      </c>
      <c r="J23" s="1" t="s">
        <v>30</v>
      </c>
      <c r="K23" s="1" t="s">
        <v>362</v>
      </c>
      <c r="L23" s="1" t="s">
        <v>362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363</v>
      </c>
      <c r="R23" s="1" t="s">
        <v>229</v>
      </c>
      <c r="S23" s="1" t="s">
        <v>230</v>
      </c>
      <c r="T23" s="1" t="s">
        <v>231</v>
      </c>
    </row>
    <row r="24" s="1" customFormat="1" spans="1:20">
      <c r="A24" s="3">
        <v>17327852614</v>
      </c>
      <c r="B24" s="1" t="s">
        <v>357</v>
      </c>
      <c r="C24" s="1" t="s">
        <v>364</v>
      </c>
      <c r="D24" s="1" t="s">
        <v>365</v>
      </c>
      <c r="E24" s="1" t="s">
        <v>366</v>
      </c>
      <c r="F24" s="1" t="s">
        <v>217</v>
      </c>
      <c r="G24" s="1" t="s">
        <v>221</v>
      </c>
      <c r="H24" s="1" t="s">
        <v>222</v>
      </c>
      <c r="I24" s="1" t="s">
        <v>367</v>
      </c>
      <c r="J24" s="1" t="s">
        <v>30</v>
      </c>
      <c r="K24" s="1" t="s">
        <v>368</v>
      </c>
      <c r="L24" s="1" t="s">
        <v>368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369</v>
      </c>
      <c r="R24" s="1" t="s">
        <v>229</v>
      </c>
      <c r="S24" s="1" t="s">
        <v>230</v>
      </c>
      <c r="T24" s="1" t="s">
        <v>231</v>
      </c>
    </row>
    <row r="25" s="1" customFormat="1" spans="1:20">
      <c r="A25" s="3">
        <v>17320370930</v>
      </c>
      <c r="B25" s="1" t="s">
        <v>370</v>
      </c>
      <c r="C25" s="1" t="s">
        <v>371</v>
      </c>
      <c r="D25" s="1" t="s">
        <v>372</v>
      </c>
      <c r="E25" s="1" t="s">
        <v>373</v>
      </c>
      <c r="F25" s="1" t="s">
        <v>217</v>
      </c>
      <c r="G25" s="1" t="s">
        <v>221</v>
      </c>
      <c r="H25" s="1" t="s">
        <v>222</v>
      </c>
      <c r="I25" s="1" t="s">
        <v>374</v>
      </c>
      <c r="J25" s="1" t="s">
        <v>30</v>
      </c>
      <c r="K25" s="1" t="s">
        <v>375</v>
      </c>
      <c r="L25" s="1" t="s">
        <v>375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376</v>
      </c>
      <c r="R25" s="1" t="s">
        <v>229</v>
      </c>
      <c r="S25" s="1" t="s">
        <v>230</v>
      </c>
      <c r="T25" s="1" t="s">
        <v>231</v>
      </c>
    </row>
    <row r="26" s="1" customFormat="1" spans="1:20">
      <c r="A26" s="3">
        <v>17272558708</v>
      </c>
      <c r="B26" s="1" t="s">
        <v>377</v>
      </c>
      <c r="C26" s="1" t="s">
        <v>378</v>
      </c>
      <c r="D26" s="1" t="s">
        <v>379</v>
      </c>
      <c r="E26" s="1" t="s">
        <v>380</v>
      </c>
      <c r="F26" s="1" t="s">
        <v>217</v>
      </c>
      <c r="G26" s="1" t="s">
        <v>221</v>
      </c>
      <c r="H26" s="1" t="s">
        <v>222</v>
      </c>
      <c r="I26" s="1" t="s">
        <v>381</v>
      </c>
      <c r="J26" s="1" t="s">
        <v>30</v>
      </c>
      <c r="K26" s="1" t="s">
        <v>375</v>
      </c>
      <c r="L26" s="1" t="s">
        <v>375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382</v>
      </c>
      <c r="R26" s="1" t="s">
        <v>229</v>
      </c>
      <c r="S26" s="1" t="s">
        <v>230</v>
      </c>
      <c r="T26" s="1" t="s">
        <v>231</v>
      </c>
    </row>
    <row r="27" s="1" customFormat="1" spans="1:20">
      <c r="A27" s="3">
        <v>17239652053</v>
      </c>
      <c r="B27" s="1" t="s">
        <v>383</v>
      </c>
      <c r="C27" s="1" t="s">
        <v>384</v>
      </c>
      <c r="D27" s="1" t="s">
        <v>346</v>
      </c>
      <c r="E27" s="1" t="s">
        <v>385</v>
      </c>
      <c r="F27" s="1" t="s">
        <v>217</v>
      </c>
      <c r="G27" s="1" t="s">
        <v>221</v>
      </c>
      <c r="H27" s="1" t="s">
        <v>222</v>
      </c>
      <c r="I27" s="1" t="s">
        <v>386</v>
      </c>
      <c r="J27" s="1" t="s">
        <v>30</v>
      </c>
      <c r="K27" s="1" t="s">
        <v>368</v>
      </c>
      <c r="L27" s="1" t="s">
        <v>368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387</v>
      </c>
      <c r="R27" s="1" t="s">
        <v>229</v>
      </c>
      <c r="S27" s="1" t="s">
        <v>230</v>
      </c>
      <c r="T27" s="1" t="s">
        <v>231</v>
      </c>
    </row>
    <row r="28" s="1" customFormat="1" spans="1:20">
      <c r="A28" s="3">
        <v>17225747902</v>
      </c>
      <c r="B28" s="1" t="s">
        <v>388</v>
      </c>
      <c r="C28" s="1" t="s">
        <v>389</v>
      </c>
      <c r="D28" s="1" t="s">
        <v>390</v>
      </c>
      <c r="E28" s="1" t="s">
        <v>391</v>
      </c>
      <c r="F28" s="1" t="s">
        <v>217</v>
      </c>
      <c r="G28" s="1" t="s">
        <v>221</v>
      </c>
      <c r="H28" s="1" t="s">
        <v>222</v>
      </c>
      <c r="I28" s="1" t="s">
        <v>392</v>
      </c>
      <c r="J28" s="1" t="s">
        <v>30</v>
      </c>
      <c r="K28" s="1" t="s">
        <v>393</v>
      </c>
      <c r="L28" s="1" t="s">
        <v>393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394</v>
      </c>
      <c r="R28" s="1" t="s">
        <v>229</v>
      </c>
      <c r="S28" s="1" t="s">
        <v>230</v>
      </c>
      <c r="T28" s="1" t="s">
        <v>231</v>
      </c>
    </row>
    <row r="29" s="1" customFormat="1" spans="1:20">
      <c r="A29" s="3">
        <v>17198376241</v>
      </c>
      <c r="B29" s="1" t="s">
        <v>395</v>
      </c>
      <c r="C29" s="1" t="s">
        <v>396</v>
      </c>
      <c r="D29" s="1" t="s">
        <v>397</v>
      </c>
      <c r="E29" s="1" t="s">
        <v>398</v>
      </c>
      <c r="F29" s="1" t="s">
        <v>217</v>
      </c>
      <c r="G29" s="1" t="s">
        <v>221</v>
      </c>
      <c r="H29" s="1" t="s">
        <v>222</v>
      </c>
      <c r="I29" s="1" t="s">
        <v>399</v>
      </c>
      <c r="J29" s="1" t="s">
        <v>30</v>
      </c>
      <c r="K29" s="1" t="s">
        <v>400</v>
      </c>
      <c r="L29" s="1" t="s">
        <v>400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401</v>
      </c>
      <c r="R29" s="1" t="s">
        <v>229</v>
      </c>
      <c r="S29" s="1" t="s">
        <v>230</v>
      </c>
      <c r="T29" s="1" t="s">
        <v>231</v>
      </c>
    </row>
    <row r="30" s="1" customFormat="1" spans="1:20">
      <c r="A30" s="3">
        <v>17124710664</v>
      </c>
      <c r="B30" s="1" t="s">
        <v>402</v>
      </c>
      <c r="C30" s="1" t="s">
        <v>403</v>
      </c>
      <c r="D30" s="1" t="s">
        <v>404</v>
      </c>
      <c r="E30" s="1" t="s">
        <v>405</v>
      </c>
      <c r="F30" s="1" t="s">
        <v>282</v>
      </c>
      <c r="G30" s="1" t="s">
        <v>221</v>
      </c>
      <c r="H30" s="1" t="s">
        <v>222</v>
      </c>
      <c r="I30" s="1" t="s">
        <v>406</v>
      </c>
      <c r="J30" s="1" t="s">
        <v>30</v>
      </c>
      <c r="K30" s="1" t="s">
        <v>407</v>
      </c>
      <c r="L30" s="1" t="s">
        <v>407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408</v>
      </c>
      <c r="R30" s="1" t="s">
        <v>229</v>
      </c>
      <c r="S30" s="1" t="s">
        <v>230</v>
      </c>
      <c r="T30" s="1" t="s">
        <v>231</v>
      </c>
    </row>
    <row r="31" s="1" customFormat="1" spans="1:20">
      <c r="A31" s="3">
        <v>16986699524</v>
      </c>
      <c r="B31" s="1" t="s">
        <v>409</v>
      </c>
      <c r="C31" s="1" t="s">
        <v>410</v>
      </c>
      <c r="D31" s="1" t="s">
        <v>411</v>
      </c>
      <c r="E31" s="1" t="s">
        <v>412</v>
      </c>
      <c r="F31" s="1" t="s">
        <v>306</v>
      </c>
      <c r="G31" s="1" t="s">
        <v>221</v>
      </c>
      <c r="H31" s="1" t="s">
        <v>222</v>
      </c>
      <c r="I31" s="1" t="s">
        <v>413</v>
      </c>
      <c r="J31" s="1" t="s">
        <v>30</v>
      </c>
      <c r="K31" s="1" t="s">
        <v>414</v>
      </c>
      <c r="L31" s="1" t="s">
        <v>414</v>
      </c>
      <c r="M31" s="1" t="s">
        <v>225</v>
      </c>
      <c r="N31" s="1" t="s">
        <v>225</v>
      </c>
      <c r="O31" s="1" t="s">
        <v>226</v>
      </c>
      <c r="P31" s="1" t="s">
        <v>227</v>
      </c>
      <c r="Q31" s="1" t="s">
        <v>415</v>
      </c>
      <c r="R31" s="1" t="s">
        <v>229</v>
      </c>
      <c r="S31" s="1" t="s">
        <v>230</v>
      </c>
      <c r="T31" s="1" t="s">
        <v>231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2022-02-22T01:51:29Z</dcterms:created>
  <dcterms:modified xsi:type="dcterms:W3CDTF">2022-02-22T02:01:06Z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A060319634B94AC9B65AE79278E42609</vt:lpwstr>
  </property>
  <property fmtid="{D5CDD505-2E9C-101B-9397-08002B2CF9AE}" pid="3" name="KSOProductBuildVer">
    <vt:lpwstr>2052-11.1.0.11294</vt:lpwstr>
  </property>
</Properties>
</file>