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对账!$1:$12</definedName>
  </definedNames>
  <calcPr calcId="144525"/>
</workbook>
</file>

<file path=xl/sharedStrings.xml><?xml version="1.0" encoding="utf-8"?>
<sst xmlns="http://schemas.openxmlformats.org/spreadsheetml/2006/main" count="395" uniqueCount="154">
  <si>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</si>
  <si>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</si>
  <si>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</si>
  <si>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</si>
  <si>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</si>
  <si>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</si>
  <si>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</si>
  <si>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</si>
  <si>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</si>
  <si>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</si>
  <si>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</si>
  <si>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</si>
  <si>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</si>
  <si>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</si>
  <si>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</si>
  <si>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</si>
  <si>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</si>
  <si>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</si>
  <si>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</si>
  <si>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</si>
  <si>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</si>
  <si>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</si>
  <si>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</si>
  <si>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</si>
  <si>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</si>
  <si>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17258494420	</t>
  </si>
  <si>
    <t>Ctrip</t>
  </si>
  <si>
    <t>正常</t>
  </si>
  <si>
    <t>[连山]清远金子山森林雪谷壮瑶度假村(82520535)</t>
  </si>
  <si>
    <t>清远金子山森林雪谷木屋&lt;日历房套餐高价值&gt;&lt;早+晚餐&gt;&lt;新酒店礼盒&gt;</t>
  </si>
  <si>
    <t>CNY</t>
  </si>
  <si>
    <t>郑文濠</t>
  </si>
  <si>
    <t>CA363220223CNY</t>
  </si>
  <si>
    <t>未提现</t>
  </si>
  <si>
    <t>携程开票</t>
  </si>
  <si>
    <t xml:space="preserve">	</t>
  </si>
  <si>
    <t xml:space="preserve">17273130501	</t>
  </si>
  <si>
    <t>[英德]英德石头酒店(78167352)</t>
  </si>
  <si>
    <t>湖景大床房&lt;双人入住&gt;&lt;双早&gt;</t>
  </si>
  <si>
    <t>吕胜强,吕俊文</t>
  </si>
  <si>
    <t xml:space="preserve">2412395	</t>
  </si>
  <si>
    <t xml:space="preserve">17279922466	</t>
  </si>
  <si>
    <t>清远金子山森林雪谷木屋&lt;早+晚餐&gt;</t>
  </si>
  <si>
    <t>王芫</t>
  </si>
  <si>
    <t xml:space="preserve">2412794	</t>
  </si>
  <si>
    <t xml:space="preserve">17287958206	</t>
  </si>
  <si>
    <t>郭浩彬</t>
  </si>
  <si>
    <t xml:space="preserve">2413249	</t>
  </si>
  <si>
    <t xml:space="preserve">17289272608	</t>
  </si>
  <si>
    <t>[上海]上海静安昆仑大酒店(22941488)</t>
  </si>
  <si>
    <t>高级豪华全景房&lt;双人入住&gt;&lt;内宾&gt;&lt;预付&gt;&lt;双早&gt;</t>
  </si>
  <si>
    <t>陈敏</t>
  </si>
  <si>
    <t xml:space="preserve">2413409	</t>
  </si>
  <si>
    <t xml:space="preserve">104230201374	</t>
  </si>
  <si>
    <t xml:space="preserve">17295977578	</t>
  </si>
  <si>
    <t>张同玉</t>
  </si>
  <si>
    <t xml:space="preserve">2413810	</t>
  </si>
  <si>
    <t xml:space="preserve">104231708144	</t>
  </si>
  <si>
    <t xml:space="preserve">17296901018	</t>
  </si>
  <si>
    <t>独栋私家泡池双床房&lt;双人入住&gt;&lt;双早&gt;</t>
  </si>
  <si>
    <t>刘庆文,周书宇,陈海彪</t>
  </si>
  <si>
    <t xml:space="preserve">17302881262	</t>
  </si>
  <si>
    <t>陈丽婷</t>
  </si>
  <si>
    <t xml:space="preserve">2414175	</t>
  </si>
  <si>
    <t xml:space="preserve">17304189803	</t>
  </si>
  <si>
    <t>[梅州]梅州客天下艺术家园酒店(83268462)</t>
  </si>
  <si>
    <t>伴山别墅大床房&lt;大床&gt;&lt;超值特惠&gt;&lt;双人入住&gt;&lt;日历房套餐高价值&gt;&lt;双早&gt;&lt;新酒店礼盒&gt;</t>
  </si>
  <si>
    <t>刘晋宁</t>
  </si>
  <si>
    <t xml:space="preserve">2414336	</t>
  </si>
  <si>
    <t xml:space="preserve">683878	</t>
  </si>
  <si>
    <t xml:space="preserve">17305056111	</t>
  </si>
  <si>
    <t>[和平]和平热龙温泉度假村(78217595)</t>
  </si>
  <si>
    <t>标准双人房&lt;特别促销&gt;&lt;双人入住&gt;&lt;双早&gt;</t>
  </si>
  <si>
    <t>刘红云</t>
  </si>
  <si>
    <t xml:space="preserve">2414505	</t>
  </si>
  <si>
    <t xml:space="preserve">17306213400	</t>
  </si>
  <si>
    <t>[江门]江门名冠金凯悦酒店(28096205)</t>
  </si>
  <si>
    <t>商务大床房&lt;双人入住&gt;&lt;内宾&gt;&lt;预付&gt;&lt;无早&gt;</t>
  </si>
  <si>
    <t>高科</t>
  </si>
  <si>
    <t>，</t>
  </si>
  <si>
    <t>A220223092904481</t>
  </si>
  <si>
    <t>A220223093007481</t>
  </si>
  <si>
    <t>CNY / HKD 当前参考汇率: 1.234046322</t>
  </si>
  <si>
    <t>总计：6183.67 CNY/
7630.94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</si>
  <si>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</si>
  <si>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</si>
  <si>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</si>
  <si>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</si>
  <si>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</si>
  <si>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</si>
  <si>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</si>
  <si>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</si>
  <si>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</si>
  <si>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</si>
  <si>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</si>
  <si>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</si>
  <si>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</si>
  <si>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</si>
  <si>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</si>
  <si>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</si>
  <si>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</si>
  <si>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2022-02-07</t>
  </si>
  <si>
    <t>2414719</t>
  </si>
  <si>
    <t>江门名冠金凯悦酒店</t>
  </si>
  <si>
    <t>2022-02-08</t>
  </si>
  <si>
    <t>退房日周结</t>
  </si>
  <si>
    <t>398.95</t>
  </si>
  <si>
    <t>RMB</t>
  </si>
  <si>
    <t>0</t>
  </si>
  <si>
    <t>0.00</t>
  </si>
  <si>
    <t>携程国内直连(DD)</t>
  </si>
  <si>
    <t>2022-02-07 23:30:24</t>
  </si>
  <si>
    <t>否</t>
  </si>
  <si>
    <t>汇智国际旅游发展有限公司</t>
  </si>
  <si>
    <t>直连</t>
  </si>
  <si>
    <t>2414505</t>
  </si>
  <si>
    <t>和平热龙温泉度假村</t>
  </si>
  <si>
    <t>360.00</t>
  </si>
  <si>
    <t>2022-02-07 18:54:28</t>
  </si>
  <si>
    <t>直采</t>
  </si>
  <si>
    <t>2414336</t>
  </si>
  <si>
    <t>梅州客天下艺术家园酒店</t>
  </si>
  <si>
    <t>348.22</t>
  </si>
  <si>
    <t>2022-02-07 15:10:34</t>
  </si>
  <si>
    <t>2414175</t>
  </si>
  <si>
    <t>英德英石园石头酒店</t>
  </si>
  <si>
    <t>414.00</t>
  </si>
  <si>
    <t>2022-02-07 09:00:58</t>
  </si>
  <si>
    <t>2022-02-06</t>
  </si>
  <si>
    <t>2413924</t>
  </si>
  <si>
    <t>1242.00</t>
  </si>
  <si>
    <t>2022-02-06 17:57:03</t>
  </si>
  <si>
    <t>2413810</t>
  </si>
  <si>
    <t>上海静安昆仑大酒店</t>
  </si>
  <si>
    <t>757.75</t>
  </si>
  <si>
    <t>2022-02-06 13:50:21</t>
  </si>
  <si>
    <t>2022-02-05</t>
  </si>
  <si>
    <t>2413409</t>
  </si>
  <si>
    <t>2022-02-05 18:26:18</t>
  </si>
  <si>
    <t>2413249</t>
  </si>
  <si>
    <t>清远金子山森林雪谷壮瑶度假村</t>
  </si>
  <si>
    <t>479.00</t>
  </si>
  <si>
    <t>2022-02-05 12:52:05</t>
  </si>
  <si>
    <t>2022-02-04</t>
  </si>
  <si>
    <t>2412794</t>
  </si>
  <si>
    <t>469.00</t>
  </si>
  <si>
    <t>2022-02-04 10:33:44</t>
  </si>
  <si>
    <t>2022-02-03</t>
  </si>
  <si>
    <t>2412395</t>
  </si>
  <si>
    <t>478.00</t>
  </si>
  <si>
    <t>2022-02-03 12:24:26</t>
  </si>
  <si>
    <t>2022-01-30</t>
  </si>
  <si>
    <t>2410962</t>
  </si>
  <si>
    <t>2022-01-30 21:09:05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</si>
</sst>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</fills>
  <borders count="9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8" fillId="13" borderId="3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9" borderId="2" applyNumberFormat="0" applyFont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6" fillId="4" borderId="1" applyNumberFormat="0" applyAlignment="0" applyProtection="0">
      <alignment vertical="center"/>
    </xf>
    <xf numFmtId="0" fontId="15" fillId="4" borderId="3" applyNumberFormat="0" applyAlignment="0" applyProtection="0">
      <alignment vertical="center"/>
    </xf>
    <xf numFmtId="0" fontId="19" fillId="22" borderId="6" applyNumberFormat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2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44599</v>
      </c>
      <c r="G2" s="6">
        <v>44600</v>
      </c>
      <c r="H2" s="4">
        <v>1</v>
      </c>
      <c r="I2" s="4">
        <v>1</v>
      </c>
      <c r="J2" s="4">
        <v>1</v>
      </c>
      <c r="K2" s="4" t="s">
        <v>30</v>
      </c>
      <c r="L2" s="4">
        <v>479</v>
      </c>
      <c r="M2" s="4">
        <v>479</v>
      </c>
      <c r="N2" s="4" t="s">
        <v>31</v>
      </c>
      <c r="O2" s="4" t="s">
        <v>32</v>
      </c>
      <c r="P2" s="4" t="s">
        <v>33</v>
      </c>
      <c r="Q2" s="4">
        <v>0</v>
      </c>
      <c r="R2" s="7">
        <v>44591</v>
      </c>
      <c r="S2" s="6">
        <v>44615</v>
      </c>
      <c r="T2" s="4" t="s">
        <v>34</v>
      </c>
      <c r="U2" s="4">
        <v>479</v>
      </c>
      <c r="V2" s="4">
        <v>0</v>
      </c>
      <c r="W2" s="4">
        <v>0</v>
      </c>
      <c r="X2" s="4" t="s">
        <v>35</v>
      </c>
      <c r="Y2" s="4" t="s">
        <v>35</v>
      </c>
    </row>
    <row r="3" s="4" customFormat="1" spans="1:25">
      <c r="A3" s="4" t="s">
        <v>36</v>
      </c>
      <c r="B3" s="4" t="s">
        <v>26</v>
      </c>
      <c r="C3" s="4" t="s">
        <v>27</v>
      </c>
      <c r="D3" s="4" t="s">
        <v>37</v>
      </c>
      <c r="E3" s="4" t="s">
        <v>38</v>
      </c>
      <c r="F3" s="6">
        <v>44599</v>
      </c>
      <c r="G3" s="6">
        <v>44600</v>
      </c>
      <c r="H3" s="4">
        <v>2</v>
      </c>
      <c r="I3" s="4">
        <v>1</v>
      </c>
      <c r="J3" s="4">
        <v>2</v>
      </c>
      <c r="K3" s="4" t="s">
        <v>30</v>
      </c>
      <c r="L3" s="4">
        <v>478</v>
      </c>
      <c r="M3" s="4">
        <v>478</v>
      </c>
      <c r="N3" s="4" t="s">
        <v>39</v>
      </c>
      <c r="O3" s="4" t="s">
        <v>32</v>
      </c>
      <c r="P3" s="4" t="s">
        <v>33</v>
      </c>
      <c r="Q3" s="4">
        <v>0</v>
      </c>
      <c r="R3" s="7">
        <v>44595</v>
      </c>
      <c r="S3" s="6">
        <v>44615</v>
      </c>
      <c r="T3" s="4" t="s">
        <v>34</v>
      </c>
      <c r="U3" s="4">
        <v>478</v>
      </c>
      <c r="V3" s="4">
        <v>0</v>
      </c>
      <c r="W3" s="4">
        <v>0</v>
      </c>
      <c r="X3" s="4" t="s">
        <v>40</v>
      </c>
      <c r="Y3" s="4" t="s">
        <v>35</v>
      </c>
    </row>
    <row r="4" s="4" customFormat="1" spans="1:25">
      <c r="A4" s="4" t="s">
        <v>41</v>
      </c>
      <c r="B4" s="4" t="s">
        <v>26</v>
      </c>
      <c r="C4" s="4" t="s">
        <v>27</v>
      </c>
      <c r="D4" s="4" t="s">
        <v>28</v>
      </c>
      <c r="E4" s="4" t="s">
        <v>42</v>
      </c>
      <c r="F4" s="6">
        <v>44599</v>
      </c>
      <c r="G4" s="6">
        <v>44600</v>
      </c>
      <c r="H4" s="4">
        <v>1</v>
      </c>
      <c r="I4" s="4">
        <v>1</v>
      </c>
      <c r="J4" s="4">
        <v>1</v>
      </c>
      <c r="K4" s="4" t="s">
        <v>30</v>
      </c>
      <c r="L4" s="4">
        <v>469</v>
      </c>
      <c r="M4" s="4">
        <v>469</v>
      </c>
      <c r="N4" s="4" t="s">
        <v>43</v>
      </c>
      <c r="O4" s="4" t="s">
        <v>32</v>
      </c>
      <c r="P4" s="4" t="s">
        <v>33</v>
      </c>
      <c r="Q4" s="4">
        <v>0</v>
      </c>
      <c r="R4" s="7">
        <v>44596</v>
      </c>
      <c r="S4" s="6">
        <v>44615</v>
      </c>
      <c r="T4" s="4" t="s">
        <v>34</v>
      </c>
      <c r="U4" s="4">
        <v>469</v>
      </c>
      <c r="V4" s="4">
        <v>0</v>
      </c>
      <c r="W4" s="4">
        <v>0</v>
      </c>
      <c r="X4" s="4" t="s">
        <v>44</v>
      </c>
      <c r="Y4" s="4" t="s">
        <v>35</v>
      </c>
    </row>
    <row r="5" s="4" customFormat="1" spans="1:25">
      <c r="A5" s="4" t="s">
        <v>45</v>
      </c>
      <c r="B5" s="4" t="s">
        <v>26</v>
      </c>
      <c r="C5" s="4" t="s">
        <v>27</v>
      </c>
      <c r="D5" s="4" t="s">
        <v>28</v>
      </c>
      <c r="E5" s="4" t="s">
        <v>29</v>
      </c>
      <c r="F5" s="6">
        <v>44599</v>
      </c>
      <c r="G5" s="6">
        <v>44600</v>
      </c>
      <c r="H5" s="4">
        <v>1</v>
      </c>
      <c r="I5" s="4">
        <v>1</v>
      </c>
      <c r="J5" s="4">
        <v>1</v>
      </c>
      <c r="K5" s="4" t="s">
        <v>30</v>
      </c>
      <c r="L5" s="4">
        <v>479</v>
      </c>
      <c r="M5" s="4">
        <v>479</v>
      </c>
      <c r="N5" s="4" t="s">
        <v>46</v>
      </c>
      <c r="O5" s="4" t="s">
        <v>32</v>
      </c>
      <c r="P5" s="4" t="s">
        <v>33</v>
      </c>
      <c r="Q5" s="4">
        <v>0</v>
      </c>
      <c r="R5" s="7">
        <v>44597</v>
      </c>
      <c r="S5" s="6">
        <v>44615</v>
      </c>
      <c r="T5" s="4" t="s">
        <v>34</v>
      </c>
      <c r="U5" s="4">
        <v>479</v>
      </c>
      <c r="V5" s="4">
        <v>0</v>
      </c>
      <c r="W5" s="4">
        <v>0</v>
      </c>
      <c r="X5" s="4" t="s">
        <v>47</v>
      </c>
      <c r="Y5" s="4" t="s">
        <v>35</v>
      </c>
    </row>
    <row r="6" s="4" customFormat="1" spans="1:25">
      <c r="A6" s="4" t="s">
        <v>48</v>
      </c>
      <c r="B6" s="4" t="s">
        <v>26</v>
      </c>
      <c r="C6" s="4" t="s">
        <v>27</v>
      </c>
      <c r="D6" s="4" t="s">
        <v>49</v>
      </c>
      <c r="E6" s="4" t="s">
        <v>50</v>
      </c>
      <c r="F6" s="6">
        <v>44599</v>
      </c>
      <c r="G6" s="6">
        <v>44600</v>
      </c>
      <c r="H6" s="4">
        <v>1</v>
      </c>
      <c r="I6" s="4">
        <v>1</v>
      </c>
      <c r="J6" s="4">
        <v>1</v>
      </c>
      <c r="K6" s="4" t="s">
        <v>30</v>
      </c>
      <c r="L6" s="4">
        <v>757.75</v>
      </c>
      <c r="M6" s="4">
        <v>757.75</v>
      </c>
      <c r="N6" s="4" t="s">
        <v>51</v>
      </c>
      <c r="O6" s="4" t="s">
        <v>32</v>
      </c>
      <c r="P6" s="4" t="s">
        <v>33</v>
      </c>
      <c r="Q6" s="4">
        <v>0</v>
      </c>
      <c r="R6" s="7">
        <v>44597</v>
      </c>
      <c r="S6" s="6">
        <v>44615</v>
      </c>
      <c r="T6" s="4" t="s">
        <v>34</v>
      </c>
      <c r="U6" s="4">
        <v>757.75</v>
      </c>
      <c r="V6" s="4">
        <v>0</v>
      </c>
      <c r="W6" s="4">
        <v>0</v>
      </c>
      <c r="X6" s="4" t="s">
        <v>52</v>
      </c>
      <c r="Y6" s="4" t="s">
        <v>53</v>
      </c>
    </row>
    <row r="7" s="4" customFormat="1" spans="1:25">
      <c r="A7" s="4" t="s">
        <v>54</v>
      </c>
      <c r="B7" s="4" t="s">
        <v>26</v>
      </c>
      <c r="C7" s="4" t="s">
        <v>27</v>
      </c>
      <c r="D7" s="4" t="s">
        <v>49</v>
      </c>
      <c r="E7" s="4" t="s">
        <v>50</v>
      </c>
      <c r="F7" s="6">
        <v>44599</v>
      </c>
      <c r="G7" s="6">
        <v>44600</v>
      </c>
      <c r="H7" s="4">
        <v>1</v>
      </c>
      <c r="I7" s="4">
        <v>1</v>
      </c>
      <c r="J7" s="4">
        <v>1</v>
      </c>
      <c r="K7" s="4" t="s">
        <v>30</v>
      </c>
      <c r="L7" s="4">
        <v>757.75</v>
      </c>
      <c r="M7" s="4">
        <v>757.75</v>
      </c>
      <c r="N7" s="4" t="s">
        <v>55</v>
      </c>
      <c r="O7" s="4" t="s">
        <v>32</v>
      </c>
      <c r="P7" s="4" t="s">
        <v>33</v>
      </c>
      <c r="Q7" s="4">
        <v>0</v>
      </c>
      <c r="R7" s="7">
        <v>44598</v>
      </c>
      <c r="S7" s="6">
        <v>44615</v>
      </c>
      <c r="T7" s="4" t="s">
        <v>34</v>
      </c>
      <c r="U7" s="4">
        <v>757.75</v>
      </c>
      <c r="V7" s="4">
        <v>0</v>
      </c>
      <c r="W7" s="4">
        <v>0</v>
      </c>
      <c r="X7" s="4" t="s">
        <v>56</v>
      </c>
      <c r="Y7" s="4" t="s">
        <v>57</v>
      </c>
    </row>
    <row r="8" s="4" customFormat="1" spans="1:25">
      <c r="A8" s="4" t="s">
        <v>58</v>
      </c>
      <c r="B8" s="4" t="s">
        <v>26</v>
      </c>
      <c r="C8" s="4" t="s">
        <v>27</v>
      </c>
      <c r="D8" s="4" t="s">
        <v>37</v>
      </c>
      <c r="E8" s="4" t="s">
        <v>59</v>
      </c>
      <c r="F8" s="6">
        <v>44599</v>
      </c>
      <c r="G8" s="6">
        <v>44600</v>
      </c>
      <c r="H8" s="4">
        <v>3</v>
      </c>
      <c r="I8" s="4">
        <v>1</v>
      </c>
      <c r="J8" s="4">
        <v>3</v>
      </c>
      <c r="K8" s="4" t="s">
        <v>30</v>
      </c>
      <c r="L8" s="4">
        <v>1242</v>
      </c>
      <c r="M8" s="4">
        <v>1242</v>
      </c>
      <c r="N8" s="4" t="s">
        <v>60</v>
      </c>
      <c r="O8" s="4" t="s">
        <v>32</v>
      </c>
      <c r="P8" s="4" t="s">
        <v>33</v>
      </c>
      <c r="Q8" s="4">
        <v>0</v>
      </c>
      <c r="R8" s="7">
        <v>44598</v>
      </c>
      <c r="S8" s="6">
        <v>44615</v>
      </c>
      <c r="T8" s="4" t="s">
        <v>34</v>
      </c>
      <c r="U8" s="4">
        <v>1242</v>
      </c>
      <c r="V8" s="4">
        <v>0</v>
      </c>
      <c r="W8" s="4">
        <v>0</v>
      </c>
      <c r="X8" s="4" t="s">
        <v>35</v>
      </c>
      <c r="Y8" s="4" t="s">
        <v>35</v>
      </c>
    </row>
    <row r="9" s="4" customFormat="1" spans="1:25">
      <c r="A9" s="4" t="s">
        <v>61</v>
      </c>
      <c r="B9" s="4" t="s">
        <v>26</v>
      </c>
      <c r="C9" s="4" t="s">
        <v>27</v>
      </c>
      <c r="D9" s="4" t="s">
        <v>37</v>
      </c>
      <c r="E9" s="4" t="s">
        <v>59</v>
      </c>
      <c r="F9" s="6">
        <v>44599</v>
      </c>
      <c r="G9" s="6">
        <v>44600</v>
      </c>
      <c r="H9" s="4">
        <v>1</v>
      </c>
      <c r="I9" s="4">
        <v>1</v>
      </c>
      <c r="J9" s="4">
        <v>1</v>
      </c>
      <c r="K9" s="4" t="s">
        <v>30</v>
      </c>
      <c r="L9" s="4">
        <v>414</v>
      </c>
      <c r="M9" s="4">
        <v>414</v>
      </c>
      <c r="N9" s="4" t="s">
        <v>62</v>
      </c>
      <c r="O9" s="4" t="s">
        <v>32</v>
      </c>
      <c r="P9" s="4" t="s">
        <v>33</v>
      </c>
      <c r="Q9" s="4">
        <v>0</v>
      </c>
      <c r="R9" s="7">
        <v>44599</v>
      </c>
      <c r="S9" s="6">
        <v>44615</v>
      </c>
      <c r="T9" s="4" t="s">
        <v>34</v>
      </c>
      <c r="U9" s="4">
        <v>414</v>
      </c>
      <c r="V9" s="4">
        <v>0</v>
      </c>
      <c r="W9" s="4">
        <v>0</v>
      </c>
      <c r="X9" s="4" t="s">
        <v>63</v>
      </c>
      <c r="Y9" s="4" t="s">
        <v>35</v>
      </c>
    </row>
    <row r="10" s="4" customFormat="1" spans="1:25">
      <c r="A10" s="4" t="s">
        <v>64</v>
      </c>
      <c r="B10" s="4" t="s">
        <v>26</v>
      </c>
      <c r="C10" s="4" t="s">
        <v>27</v>
      </c>
      <c r="D10" s="4" t="s">
        <v>65</v>
      </c>
      <c r="E10" s="4" t="s">
        <v>66</v>
      </c>
      <c r="F10" s="6">
        <v>44599</v>
      </c>
      <c r="G10" s="6">
        <v>44600</v>
      </c>
      <c r="H10" s="4">
        <v>1</v>
      </c>
      <c r="I10" s="4">
        <v>1</v>
      </c>
      <c r="J10" s="4">
        <v>1</v>
      </c>
      <c r="K10" s="4" t="s">
        <v>30</v>
      </c>
      <c r="L10" s="4">
        <v>348.22</v>
      </c>
      <c r="M10" s="4">
        <v>348.22</v>
      </c>
      <c r="N10" s="4" t="s">
        <v>67</v>
      </c>
      <c r="O10" s="4" t="s">
        <v>32</v>
      </c>
      <c r="P10" s="4" t="s">
        <v>33</v>
      </c>
      <c r="Q10" s="4">
        <v>0</v>
      </c>
      <c r="R10" s="7">
        <v>44599</v>
      </c>
      <c r="S10" s="6">
        <v>44615</v>
      </c>
      <c r="T10" s="4" t="s">
        <v>34</v>
      </c>
      <c r="U10" s="4">
        <v>348.22</v>
      </c>
      <c r="V10" s="4">
        <v>0</v>
      </c>
      <c r="W10" s="4">
        <v>0</v>
      </c>
      <c r="X10" s="4" t="s">
        <v>68</v>
      </c>
      <c r="Y10" s="4" t="s">
        <v>69</v>
      </c>
    </row>
    <row r="11" s="4" customFormat="1" spans="1:25">
      <c r="A11" s="4" t="s">
        <v>70</v>
      </c>
      <c r="B11" s="4" t="s">
        <v>26</v>
      </c>
      <c r="C11" s="4" t="s">
        <v>27</v>
      </c>
      <c r="D11" s="4" t="s">
        <v>71</v>
      </c>
      <c r="E11" s="4" t="s">
        <v>72</v>
      </c>
      <c r="F11" s="6">
        <v>44599</v>
      </c>
      <c r="G11" s="6">
        <v>44600</v>
      </c>
      <c r="H11" s="4">
        <v>1</v>
      </c>
      <c r="I11" s="4">
        <v>1</v>
      </c>
      <c r="J11" s="4">
        <v>1</v>
      </c>
      <c r="K11" s="4" t="s">
        <v>30</v>
      </c>
      <c r="L11" s="4">
        <v>360</v>
      </c>
      <c r="M11" s="4">
        <v>360</v>
      </c>
      <c r="N11" s="4" t="s">
        <v>73</v>
      </c>
      <c r="O11" s="4" t="s">
        <v>32</v>
      </c>
      <c r="P11" s="4" t="s">
        <v>33</v>
      </c>
      <c r="Q11" s="4">
        <v>0</v>
      </c>
      <c r="R11" s="7">
        <v>44599</v>
      </c>
      <c r="S11" s="6">
        <v>44615</v>
      </c>
      <c r="T11" s="4" t="s">
        <v>34</v>
      </c>
      <c r="U11" s="4">
        <v>360</v>
      </c>
      <c r="V11" s="4">
        <v>0</v>
      </c>
      <c r="W11" s="4">
        <v>0</v>
      </c>
      <c r="X11" s="4" t="s">
        <v>74</v>
      </c>
      <c r="Y11" s="4" t="s">
        <v>35</v>
      </c>
    </row>
    <row r="12" s="4" customFormat="1" spans="1:25">
      <c r="A12" s="4" t="s">
        <v>75</v>
      </c>
      <c r="B12" s="4" t="s">
        <v>26</v>
      </c>
      <c r="C12" s="4" t="s">
        <v>27</v>
      </c>
      <c r="D12" s="4" t="s">
        <v>76</v>
      </c>
      <c r="E12" s="4" t="s">
        <v>77</v>
      </c>
      <c r="F12" s="6">
        <v>44599</v>
      </c>
      <c r="G12" s="6">
        <v>44600</v>
      </c>
      <c r="H12" s="4">
        <v>1</v>
      </c>
      <c r="I12" s="4">
        <v>1</v>
      </c>
      <c r="J12" s="4">
        <v>1</v>
      </c>
      <c r="K12" s="4" t="s">
        <v>30</v>
      </c>
      <c r="L12" s="4">
        <v>398.95</v>
      </c>
      <c r="M12" s="4">
        <v>398.95</v>
      </c>
      <c r="N12" s="4" t="s">
        <v>78</v>
      </c>
      <c r="O12" s="4" t="s">
        <v>32</v>
      </c>
      <c r="P12" s="4" t="s">
        <v>33</v>
      </c>
      <c r="Q12" s="4">
        <v>0</v>
      </c>
      <c r="R12" s="7">
        <v>44599</v>
      </c>
      <c r="S12" s="6">
        <v>44615</v>
      </c>
      <c r="T12" s="4" t="s">
        <v>34</v>
      </c>
      <c r="U12" s="4">
        <v>398.95</v>
      </c>
      <c r="V12" s="4">
        <v>0</v>
      </c>
      <c r="W12" s="4">
        <v>0</v>
      </c>
      <c r="X12" s="4" t="s">
        <v>35</v>
      </c>
      <c r="Y12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1"/>
  <sheetViews>
    <sheetView tabSelected="1" workbookViewId="0">
      <selection activeCell="A18" sqref="A18:F21"/>
    </sheetView>
  </sheetViews>
  <sheetFormatPr defaultColWidth="9" defaultRowHeight="13.5"/>
  <cols>
    <col min="1" max="1" width="12.625" style="4"/>
    <col min="2" max="3" width="9.375" style="4"/>
    <col min="4" max="16362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79</v>
      </c>
    </row>
    <row r="2" s="4" customFormat="1" spans="1:9">
      <c r="A2" s="5">
        <v>17258494420</v>
      </c>
      <c r="B2" s="6">
        <v>44599</v>
      </c>
      <c r="C2" s="6">
        <v>44600</v>
      </c>
      <c r="D2" s="4">
        <v>479</v>
      </c>
      <c r="E2" s="4" t="str">
        <f>VLOOKUP(A2,HOP!A:L,12,0)</f>
        <v>479.00</v>
      </c>
      <c r="F2" s="4" t="str">
        <f>VLOOKUP(A2,HOP!A:C,3,0)</f>
        <v>2410962</v>
      </c>
      <c r="G2" s="4">
        <f>D2-E2</f>
        <v>0</v>
      </c>
      <c r="H2" s="4" t="str">
        <f>$H$1&amp;F2</f>
        <v>，2410962</v>
      </c>
      <c r="I2" s="4" t="str">
        <f>VLOOKUP(A2,HOP!A:T,20,0)</f>
        <v>直采</v>
      </c>
    </row>
    <row r="3" s="4" customFormat="1" spans="1:9">
      <c r="A3" s="5">
        <v>17273130501</v>
      </c>
      <c r="B3" s="6">
        <v>44599</v>
      </c>
      <c r="C3" s="6">
        <v>44600</v>
      </c>
      <c r="D3" s="4">
        <v>478</v>
      </c>
      <c r="E3" s="4" t="str">
        <f>VLOOKUP(A3,HOP!A:L,12,0)</f>
        <v>478.00</v>
      </c>
      <c r="F3" s="4" t="str">
        <f>VLOOKUP(A3,HOP!A:C,3,0)</f>
        <v>2412395</v>
      </c>
      <c r="G3" s="4">
        <f t="shared" ref="G3:G12" si="0">D3-E3</f>
        <v>0</v>
      </c>
      <c r="H3" s="4" t="str">
        <f t="shared" ref="H3:H12" si="1">$H$1&amp;F3</f>
        <v>，2412395</v>
      </c>
      <c r="I3" s="4" t="str">
        <f>VLOOKUP(A3,HOP!A:T,20,0)</f>
        <v>直采</v>
      </c>
    </row>
    <row r="4" s="4" customFormat="1" spans="1:9">
      <c r="A4" s="5">
        <v>17279922466</v>
      </c>
      <c r="B4" s="6">
        <v>44599</v>
      </c>
      <c r="C4" s="6">
        <v>44600</v>
      </c>
      <c r="D4" s="4">
        <v>469</v>
      </c>
      <c r="E4" s="4" t="str">
        <f>VLOOKUP(A4,HOP!A:L,12,0)</f>
        <v>469.00</v>
      </c>
      <c r="F4" s="4" t="str">
        <f>VLOOKUP(A4,HOP!A:C,3,0)</f>
        <v>2412794</v>
      </c>
      <c r="G4" s="4">
        <f t="shared" si="0"/>
        <v>0</v>
      </c>
      <c r="H4" s="4" t="str">
        <f t="shared" si="1"/>
        <v>，2412794</v>
      </c>
      <c r="I4" s="4" t="str">
        <f>VLOOKUP(A4,HOP!A:T,20,0)</f>
        <v>直采</v>
      </c>
    </row>
    <row r="5" s="4" customFormat="1" spans="1:9">
      <c r="A5" s="5">
        <v>17287958206</v>
      </c>
      <c r="B5" s="6">
        <v>44599</v>
      </c>
      <c r="C5" s="6">
        <v>44600</v>
      </c>
      <c r="D5" s="4">
        <v>479</v>
      </c>
      <c r="E5" s="4" t="str">
        <f>VLOOKUP(A5,HOP!A:L,12,0)</f>
        <v>479.00</v>
      </c>
      <c r="F5" s="4" t="str">
        <f>VLOOKUP(A5,HOP!A:C,3,0)</f>
        <v>2413249</v>
      </c>
      <c r="G5" s="4">
        <f t="shared" si="0"/>
        <v>0</v>
      </c>
      <c r="H5" s="4" t="str">
        <f t="shared" si="1"/>
        <v>，2413249</v>
      </c>
      <c r="I5" s="4" t="str">
        <f>VLOOKUP(A5,HOP!A:T,20,0)</f>
        <v>直采</v>
      </c>
    </row>
    <row r="6" s="4" customFormat="1" spans="1:9">
      <c r="A6" s="5">
        <v>17289272608</v>
      </c>
      <c r="B6" s="6">
        <v>44599</v>
      </c>
      <c r="C6" s="6">
        <v>44600</v>
      </c>
      <c r="D6" s="4">
        <v>757.75</v>
      </c>
      <c r="E6" s="4" t="str">
        <f>VLOOKUP(A6,HOP!A:L,12,0)</f>
        <v>757.75</v>
      </c>
      <c r="F6" s="4" t="str">
        <f>VLOOKUP(A6,HOP!A:C,3,0)</f>
        <v>2413409</v>
      </c>
      <c r="G6" s="4">
        <f t="shared" si="0"/>
        <v>0</v>
      </c>
      <c r="H6" s="4" t="str">
        <f t="shared" si="1"/>
        <v>，2413409</v>
      </c>
      <c r="I6" s="4" t="str">
        <f>VLOOKUP(A6,HOP!A:T,20,0)</f>
        <v>直连</v>
      </c>
    </row>
    <row r="7" s="4" customFormat="1" spans="1:9">
      <c r="A7" s="5">
        <v>17295977578</v>
      </c>
      <c r="B7" s="6">
        <v>44599</v>
      </c>
      <c r="C7" s="6">
        <v>44600</v>
      </c>
      <c r="D7" s="4">
        <v>757.75</v>
      </c>
      <c r="E7" s="4" t="str">
        <f>VLOOKUP(A7,HOP!A:L,12,0)</f>
        <v>757.75</v>
      </c>
      <c r="F7" s="4" t="str">
        <f>VLOOKUP(A7,HOP!A:C,3,0)</f>
        <v>2413810</v>
      </c>
      <c r="G7" s="4">
        <f t="shared" si="0"/>
        <v>0</v>
      </c>
      <c r="H7" s="4" t="str">
        <f t="shared" si="1"/>
        <v>，2413810</v>
      </c>
      <c r="I7" s="4" t="str">
        <f>VLOOKUP(A7,HOP!A:T,20,0)</f>
        <v>直连</v>
      </c>
    </row>
    <row r="8" s="4" customFormat="1" spans="1:9">
      <c r="A8" s="5">
        <v>17296901018</v>
      </c>
      <c r="B8" s="6">
        <v>44599</v>
      </c>
      <c r="C8" s="6">
        <v>44600</v>
      </c>
      <c r="D8" s="4">
        <v>1242</v>
      </c>
      <c r="E8" s="4" t="str">
        <f>VLOOKUP(A8,HOP!A:L,12,0)</f>
        <v>1242.00</v>
      </c>
      <c r="F8" s="4" t="str">
        <f>VLOOKUP(A8,HOP!A:C,3,0)</f>
        <v>2413924</v>
      </c>
      <c r="G8" s="4">
        <f t="shared" si="0"/>
        <v>0</v>
      </c>
      <c r="H8" s="4" t="str">
        <f t="shared" si="1"/>
        <v>，2413924</v>
      </c>
      <c r="I8" s="4" t="str">
        <f>VLOOKUP(A8,HOP!A:T,20,0)</f>
        <v>直采</v>
      </c>
    </row>
    <row r="9" s="4" customFormat="1" spans="1:9">
      <c r="A9" s="5">
        <v>17302881262</v>
      </c>
      <c r="B9" s="6">
        <v>44599</v>
      </c>
      <c r="C9" s="6">
        <v>44600</v>
      </c>
      <c r="D9" s="4">
        <v>414</v>
      </c>
      <c r="E9" s="4" t="str">
        <f>VLOOKUP(A9,HOP!A:L,12,0)</f>
        <v>414.00</v>
      </c>
      <c r="F9" s="4" t="str">
        <f>VLOOKUP(A9,HOP!A:C,3,0)</f>
        <v>2414175</v>
      </c>
      <c r="G9" s="4">
        <f t="shared" si="0"/>
        <v>0</v>
      </c>
      <c r="H9" s="4" t="str">
        <f t="shared" si="1"/>
        <v>，2414175</v>
      </c>
      <c r="I9" s="4" t="str">
        <f>VLOOKUP(A9,HOP!A:T,20,0)</f>
        <v>直采</v>
      </c>
    </row>
    <row r="10" s="4" customFormat="1" spans="1:9">
      <c r="A10" s="5">
        <v>17304189803</v>
      </c>
      <c r="B10" s="6">
        <v>44599</v>
      </c>
      <c r="C10" s="6">
        <v>44600</v>
      </c>
      <c r="D10" s="4">
        <v>348.22</v>
      </c>
      <c r="E10" s="4" t="str">
        <f>VLOOKUP(A10,HOP!A:L,12,0)</f>
        <v>348.22</v>
      </c>
      <c r="F10" s="4" t="str">
        <f>VLOOKUP(A10,HOP!A:C,3,0)</f>
        <v>2414336</v>
      </c>
      <c r="G10" s="4">
        <f t="shared" si="0"/>
        <v>0</v>
      </c>
      <c r="H10" s="4" t="str">
        <f t="shared" si="1"/>
        <v>，2414336</v>
      </c>
      <c r="I10" s="4" t="str">
        <f>VLOOKUP(A10,HOP!A:T,20,0)</f>
        <v>直采</v>
      </c>
    </row>
    <row r="11" s="4" customFormat="1" spans="1:9">
      <c r="A11" s="5">
        <v>17305056111</v>
      </c>
      <c r="B11" s="6">
        <v>44599</v>
      </c>
      <c r="C11" s="6">
        <v>44600</v>
      </c>
      <c r="D11" s="4">
        <v>360</v>
      </c>
      <c r="E11" s="4" t="str">
        <f>VLOOKUP(A11,HOP!A:L,12,0)</f>
        <v>360.00</v>
      </c>
      <c r="F11" s="4" t="str">
        <f>VLOOKUP(A11,HOP!A:C,3,0)</f>
        <v>2414505</v>
      </c>
      <c r="G11" s="4">
        <f t="shared" si="0"/>
        <v>0</v>
      </c>
      <c r="H11" s="4" t="str">
        <f t="shared" si="1"/>
        <v>，2414505</v>
      </c>
      <c r="I11" s="4" t="str">
        <f>VLOOKUP(A11,HOP!A:T,20,0)</f>
        <v>直采</v>
      </c>
    </row>
    <row r="12" s="4" customFormat="1" spans="1:9">
      <c r="A12" s="5">
        <v>17306213400</v>
      </c>
      <c r="B12" s="6">
        <v>44599</v>
      </c>
      <c r="C12" s="6">
        <v>44600</v>
      </c>
      <c r="D12" s="4">
        <v>398.95</v>
      </c>
      <c r="E12" s="4" t="str">
        <f>VLOOKUP(A12,HOP!A:L,12,0)</f>
        <v>398.95</v>
      </c>
      <c r="F12" s="4" t="str">
        <f>VLOOKUP(A12,HOP!A:C,3,0)</f>
        <v>2414719</v>
      </c>
      <c r="G12" s="4">
        <f t="shared" si="0"/>
        <v>0</v>
      </c>
      <c r="H12" s="4" t="str">
        <f t="shared" si="1"/>
        <v>，2414719</v>
      </c>
      <c r="I12" s="4" t="str">
        <f>VLOOKUP(A12,HOP!A:T,20,0)</f>
        <v>直连</v>
      </c>
    </row>
    <row r="14" spans="4:4">
      <c r="D14" s="4">
        <f>SUM(D2:D13)</f>
        <v>6183.67</v>
      </c>
    </row>
    <row r="18" spans="1:6">
      <c r="A18" s="4" t="s">
        <v>80</v>
      </c>
      <c r="E18" s="4">
        <v>4269.22</v>
      </c>
      <c r="F18" s="4">
        <v>5268.42</v>
      </c>
    </row>
    <row r="19" spans="1:6">
      <c r="A19" s="4" t="s">
        <v>81</v>
      </c>
      <c r="E19" s="4">
        <v>1914.45</v>
      </c>
      <c r="F19" s="4">
        <v>2362.52</v>
      </c>
    </row>
    <row r="20" spans="1:6">
      <c r="A20" s="4" t="s">
        <v>82</v>
      </c>
      <c r="E20" s="4">
        <f>SUM(E18:E19)</f>
        <v>6183.67</v>
      </c>
      <c r="F20" s="4">
        <f>SUM(F18:F19)</f>
        <v>7630.94</v>
      </c>
    </row>
    <row r="21" spans="1:1">
      <c r="A21" s="4" t="s">
        <v>83</v>
      </c>
    </row>
  </sheetData>
  <autoFilter ref="A1:XFD12">
    <extLst/>
  </autoFilter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84</v>
      </c>
      <c r="B1" s="2" t="s">
        <v>85</v>
      </c>
      <c r="C1" s="2" t="s">
        <v>86</v>
      </c>
      <c r="D1" s="2" t="s">
        <v>87</v>
      </c>
      <c r="E1" s="2" t="s">
        <v>13</v>
      </c>
      <c r="F1" s="2" t="s">
        <v>5</v>
      </c>
      <c r="G1" s="2" t="s">
        <v>6</v>
      </c>
      <c r="H1" s="2" t="s">
        <v>88</v>
      </c>
      <c r="I1" s="2" t="s">
        <v>89</v>
      </c>
      <c r="J1" s="2" t="s">
        <v>90</v>
      </c>
      <c r="K1" s="2" t="s">
        <v>91</v>
      </c>
      <c r="L1" s="2" t="s">
        <v>92</v>
      </c>
      <c r="M1" s="2" t="s">
        <v>93</v>
      </c>
      <c r="N1" s="2" t="s">
        <v>94</v>
      </c>
      <c r="O1" s="2" t="s">
        <v>95</v>
      </c>
      <c r="P1" s="2" t="s">
        <v>96</v>
      </c>
      <c r="Q1" s="2" t="s">
        <v>97</v>
      </c>
      <c r="R1" s="2" t="s">
        <v>98</v>
      </c>
      <c r="S1" s="2" t="s">
        <v>99</v>
      </c>
      <c r="T1" s="2" t="s">
        <v>100</v>
      </c>
    </row>
    <row r="2" s="1" customFormat="1" spans="1:20">
      <c r="A2" s="3">
        <v>17306213400</v>
      </c>
      <c r="B2" s="1" t="s">
        <v>101</v>
      </c>
      <c r="C2" s="1" t="s">
        <v>102</v>
      </c>
      <c r="D2" s="1" t="s">
        <v>103</v>
      </c>
      <c r="E2" s="1" t="s">
        <v>78</v>
      </c>
      <c r="F2" s="1" t="s">
        <v>101</v>
      </c>
      <c r="G2" s="1" t="s">
        <v>104</v>
      </c>
      <c r="H2" s="1" t="s">
        <v>105</v>
      </c>
      <c r="I2" s="1" t="s">
        <v>106</v>
      </c>
      <c r="J2" s="1" t="s">
        <v>107</v>
      </c>
      <c r="K2" s="1" t="s">
        <v>106</v>
      </c>
      <c r="L2" s="1" t="s">
        <v>106</v>
      </c>
      <c r="M2" s="1" t="s">
        <v>108</v>
      </c>
      <c r="N2" s="1" t="s">
        <v>108</v>
      </c>
      <c r="O2" s="1" t="s">
        <v>109</v>
      </c>
      <c r="P2" s="1" t="s">
        <v>110</v>
      </c>
      <c r="Q2" s="1" t="s">
        <v>111</v>
      </c>
      <c r="R2" s="1" t="s">
        <v>112</v>
      </c>
      <c r="S2" s="1" t="s">
        <v>113</v>
      </c>
      <c r="T2" s="1" t="s">
        <v>114</v>
      </c>
    </row>
    <row r="3" s="1" customFormat="1" spans="1:20">
      <c r="A3" s="3">
        <v>17305056111</v>
      </c>
      <c r="B3" s="1" t="s">
        <v>101</v>
      </c>
      <c r="C3" s="1" t="s">
        <v>115</v>
      </c>
      <c r="D3" s="1" t="s">
        <v>116</v>
      </c>
      <c r="E3" s="1" t="s">
        <v>73</v>
      </c>
      <c r="F3" s="1" t="s">
        <v>101</v>
      </c>
      <c r="G3" s="1" t="s">
        <v>104</v>
      </c>
      <c r="H3" s="1" t="s">
        <v>105</v>
      </c>
      <c r="I3" s="1" t="s">
        <v>117</v>
      </c>
      <c r="J3" s="1" t="s">
        <v>107</v>
      </c>
      <c r="K3" s="1" t="s">
        <v>117</v>
      </c>
      <c r="L3" s="1" t="s">
        <v>117</v>
      </c>
      <c r="M3" s="1" t="s">
        <v>108</v>
      </c>
      <c r="N3" s="1" t="s">
        <v>108</v>
      </c>
      <c r="O3" s="1" t="s">
        <v>109</v>
      </c>
      <c r="P3" s="1" t="s">
        <v>110</v>
      </c>
      <c r="Q3" s="1" t="s">
        <v>118</v>
      </c>
      <c r="R3" s="1" t="s">
        <v>112</v>
      </c>
      <c r="S3" s="1" t="s">
        <v>113</v>
      </c>
      <c r="T3" s="1" t="s">
        <v>119</v>
      </c>
    </row>
    <row r="4" s="1" customFormat="1" spans="1:20">
      <c r="A4" s="3">
        <v>17304189803</v>
      </c>
      <c r="B4" s="1" t="s">
        <v>101</v>
      </c>
      <c r="C4" s="1" t="s">
        <v>120</v>
      </c>
      <c r="D4" s="1" t="s">
        <v>121</v>
      </c>
      <c r="E4" s="1" t="s">
        <v>67</v>
      </c>
      <c r="F4" s="1" t="s">
        <v>101</v>
      </c>
      <c r="G4" s="1" t="s">
        <v>104</v>
      </c>
      <c r="H4" s="1" t="s">
        <v>105</v>
      </c>
      <c r="I4" s="1" t="s">
        <v>122</v>
      </c>
      <c r="J4" s="1" t="s">
        <v>107</v>
      </c>
      <c r="K4" s="1" t="s">
        <v>122</v>
      </c>
      <c r="L4" s="1" t="s">
        <v>122</v>
      </c>
      <c r="M4" s="1" t="s">
        <v>108</v>
      </c>
      <c r="N4" s="1" t="s">
        <v>108</v>
      </c>
      <c r="O4" s="1" t="s">
        <v>109</v>
      </c>
      <c r="P4" s="1" t="s">
        <v>110</v>
      </c>
      <c r="Q4" s="1" t="s">
        <v>123</v>
      </c>
      <c r="R4" s="1" t="s">
        <v>112</v>
      </c>
      <c r="S4" s="1" t="s">
        <v>113</v>
      </c>
      <c r="T4" s="1" t="s">
        <v>119</v>
      </c>
    </row>
    <row r="5" s="1" customFormat="1" spans="1:20">
      <c r="A5" s="3">
        <v>17302881262</v>
      </c>
      <c r="B5" s="1" t="s">
        <v>101</v>
      </c>
      <c r="C5" s="1" t="s">
        <v>124</v>
      </c>
      <c r="D5" s="1" t="s">
        <v>125</v>
      </c>
      <c r="E5" s="1" t="s">
        <v>62</v>
      </c>
      <c r="F5" s="1" t="s">
        <v>101</v>
      </c>
      <c r="G5" s="1" t="s">
        <v>104</v>
      </c>
      <c r="H5" s="1" t="s">
        <v>105</v>
      </c>
      <c r="I5" s="1" t="s">
        <v>126</v>
      </c>
      <c r="J5" s="1" t="s">
        <v>107</v>
      </c>
      <c r="K5" s="1" t="s">
        <v>126</v>
      </c>
      <c r="L5" s="1" t="s">
        <v>126</v>
      </c>
      <c r="M5" s="1" t="s">
        <v>108</v>
      </c>
      <c r="N5" s="1" t="s">
        <v>108</v>
      </c>
      <c r="O5" s="1" t="s">
        <v>109</v>
      </c>
      <c r="P5" s="1" t="s">
        <v>110</v>
      </c>
      <c r="Q5" s="1" t="s">
        <v>127</v>
      </c>
      <c r="R5" s="1" t="s">
        <v>112</v>
      </c>
      <c r="S5" s="1" t="s">
        <v>113</v>
      </c>
      <c r="T5" s="1" t="s">
        <v>119</v>
      </c>
    </row>
    <row r="6" s="1" customFormat="1" spans="1:20">
      <c r="A6" s="3">
        <v>17296901018</v>
      </c>
      <c r="B6" s="1" t="s">
        <v>128</v>
      </c>
      <c r="C6" s="1" t="s">
        <v>129</v>
      </c>
      <c r="D6" s="1" t="s">
        <v>125</v>
      </c>
      <c r="E6" s="1" t="s">
        <v>60</v>
      </c>
      <c r="F6" s="1" t="s">
        <v>101</v>
      </c>
      <c r="G6" s="1" t="s">
        <v>104</v>
      </c>
      <c r="H6" s="1" t="s">
        <v>105</v>
      </c>
      <c r="I6" s="1" t="s">
        <v>130</v>
      </c>
      <c r="J6" s="1" t="s">
        <v>107</v>
      </c>
      <c r="K6" s="1" t="s">
        <v>130</v>
      </c>
      <c r="L6" s="1" t="s">
        <v>130</v>
      </c>
      <c r="M6" s="1" t="s">
        <v>108</v>
      </c>
      <c r="N6" s="1" t="s">
        <v>108</v>
      </c>
      <c r="O6" s="1" t="s">
        <v>109</v>
      </c>
      <c r="P6" s="1" t="s">
        <v>110</v>
      </c>
      <c r="Q6" s="1" t="s">
        <v>131</v>
      </c>
      <c r="R6" s="1" t="s">
        <v>112</v>
      </c>
      <c r="S6" s="1" t="s">
        <v>113</v>
      </c>
      <c r="T6" s="1" t="s">
        <v>119</v>
      </c>
    </row>
    <row r="7" s="1" customFormat="1" spans="1:20">
      <c r="A7" s="3">
        <v>17295977578</v>
      </c>
      <c r="B7" s="1" t="s">
        <v>128</v>
      </c>
      <c r="C7" s="1" t="s">
        <v>132</v>
      </c>
      <c r="D7" s="1" t="s">
        <v>133</v>
      </c>
      <c r="E7" s="1" t="s">
        <v>55</v>
      </c>
      <c r="F7" s="1" t="s">
        <v>101</v>
      </c>
      <c r="G7" s="1" t="s">
        <v>104</v>
      </c>
      <c r="H7" s="1" t="s">
        <v>105</v>
      </c>
      <c r="I7" s="1" t="s">
        <v>134</v>
      </c>
      <c r="J7" s="1" t="s">
        <v>107</v>
      </c>
      <c r="K7" s="1" t="s">
        <v>134</v>
      </c>
      <c r="L7" s="1" t="s">
        <v>134</v>
      </c>
      <c r="M7" s="1" t="s">
        <v>108</v>
      </c>
      <c r="N7" s="1" t="s">
        <v>108</v>
      </c>
      <c r="O7" s="1" t="s">
        <v>109</v>
      </c>
      <c r="P7" s="1" t="s">
        <v>110</v>
      </c>
      <c r="Q7" s="1" t="s">
        <v>135</v>
      </c>
      <c r="R7" s="1" t="s">
        <v>112</v>
      </c>
      <c r="S7" s="1" t="s">
        <v>113</v>
      </c>
      <c r="T7" s="1" t="s">
        <v>114</v>
      </c>
    </row>
    <row r="8" s="1" customFormat="1" spans="1:20">
      <c r="A8" s="3">
        <v>17289272608</v>
      </c>
      <c r="B8" s="1" t="s">
        <v>136</v>
      </c>
      <c r="C8" s="1" t="s">
        <v>137</v>
      </c>
      <c r="D8" s="1" t="s">
        <v>133</v>
      </c>
      <c r="E8" s="1" t="s">
        <v>51</v>
      </c>
      <c r="F8" s="1" t="s">
        <v>101</v>
      </c>
      <c r="G8" s="1" t="s">
        <v>104</v>
      </c>
      <c r="H8" s="1" t="s">
        <v>105</v>
      </c>
      <c r="I8" s="1" t="s">
        <v>134</v>
      </c>
      <c r="J8" s="1" t="s">
        <v>107</v>
      </c>
      <c r="K8" s="1" t="s">
        <v>134</v>
      </c>
      <c r="L8" s="1" t="s">
        <v>134</v>
      </c>
      <c r="M8" s="1" t="s">
        <v>108</v>
      </c>
      <c r="N8" s="1" t="s">
        <v>108</v>
      </c>
      <c r="O8" s="1" t="s">
        <v>109</v>
      </c>
      <c r="P8" s="1" t="s">
        <v>110</v>
      </c>
      <c r="Q8" s="1" t="s">
        <v>138</v>
      </c>
      <c r="R8" s="1" t="s">
        <v>112</v>
      </c>
      <c r="S8" s="1" t="s">
        <v>113</v>
      </c>
      <c r="T8" s="1" t="s">
        <v>114</v>
      </c>
    </row>
    <row r="9" s="1" customFormat="1" spans="1:20">
      <c r="A9" s="3">
        <v>17287958206</v>
      </c>
      <c r="B9" s="1" t="s">
        <v>136</v>
      </c>
      <c r="C9" s="1" t="s">
        <v>139</v>
      </c>
      <c r="D9" s="1" t="s">
        <v>140</v>
      </c>
      <c r="E9" s="1" t="s">
        <v>46</v>
      </c>
      <c r="F9" s="1" t="s">
        <v>101</v>
      </c>
      <c r="G9" s="1" t="s">
        <v>104</v>
      </c>
      <c r="H9" s="1" t="s">
        <v>105</v>
      </c>
      <c r="I9" s="1" t="s">
        <v>141</v>
      </c>
      <c r="J9" s="1" t="s">
        <v>107</v>
      </c>
      <c r="K9" s="1" t="s">
        <v>141</v>
      </c>
      <c r="L9" s="1" t="s">
        <v>141</v>
      </c>
      <c r="M9" s="1" t="s">
        <v>108</v>
      </c>
      <c r="N9" s="1" t="s">
        <v>108</v>
      </c>
      <c r="O9" s="1" t="s">
        <v>109</v>
      </c>
      <c r="P9" s="1" t="s">
        <v>110</v>
      </c>
      <c r="Q9" s="1" t="s">
        <v>142</v>
      </c>
      <c r="R9" s="1" t="s">
        <v>112</v>
      </c>
      <c r="S9" s="1" t="s">
        <v>113</v>
      </c>
      <c r="T9" s="1" t="s">
        <v>119</v>
      </c>
    </row>
    <row r="10" s="1" customFormat="1" spans="1:20">
      <c r="A10" s="3">
        <v>17279922466</v>
      </c>
      <c r="B10" s="1" t="s">
        <v>143</v>
      </c>
      <c r="C10" s="1" t="s">
        <v>144</v>
      </c>
      <c r="D10" s="1" t="s">
        <v>140</v>
      </c>
      <c r="E10" s="1" t="s">
        <v>43</v>
      </c>
      <c r="F10" s="1" t="s">
        <v>101</v>
      </c>
      <c r="G10" s="1" t="s">
        <v>104</v>
      </c>
      <c r="H10" s="1" t="s">
        <v>105</v>
      </c>
      <c r="I10" s="1" t="s">
        <v>145</v>
      </c>
      <c r="J10" s="1" t="s">
        <v>107</v>
      </c>
      <c r="K10" s="1" t="s">
        <v>145</v>
      </c>
      <c r="L10" s="1" t="s">
        <v>145</v>
      </c>
      <c r="M10" s="1" t="s">
        <v>108</v>
      </c>
      <c r="N10" s="1" t="s">
        <v>108</v>
      </c>
      <c r="O10" s="1" t="s">
        <v>109</v>
      </c>
      <c r="P10" s="1" t="s">
        <v>110</v>
      </c>
      <c r="Q10" s="1" t="s">
        <v>146</v>
      </c>
      <c r="R10" s="1" t="s">
        <v>112</v>
      </c>
      <c r="S10" s="1" t="s">
        <v>113</v>
      </c>
      <c r="T10" s="1" t="s">
        <v>119</v>
      </c>
    </row>
    <row r="11" s="1" customFormat="1" spans="1:20">
      <c r="A11" s="3">
        <v>17273130501</v>
      </c>
      <c r="B11" s="1" t="s">
        <v>147</v>
      </c>
      <c r="C11" s="1" t="s">
        <v>148</v>
      </c>
      <c r="D11" s="1" t="s">
        <v>125</v>
      </c>
      <c r="E11" s="1" t="s">
        <v>39</v>
      </c>
      <c r="F11" s="1" t="s">
        <v>101</v>
      </c>
      <c r="G11" s="1" t="s">
        <v>104</v>
      </c>
      <c r="H11" s="1" t="s">
        <v>105</v>
      </c>
      <c r="I11" s="1" t="s">
        <v>149</v>
      </c>
      <c r="J11" s="1" t="s">
        <v>107</v>
      </c>
      <c r="K11" s="1" t="s">
        <v>149</v>
      </c>
      <c r="L11" s="1" t="s">
        <v>149</v>
      </c>
      <c r="M11" s="1" t="s">
        <v>108</v>
      </c>
      <c r="N11" s="1" t="s">
        <v>108</v>
      </c>
      <c r="O11" s="1" t="s">
        <v>109</v>
      </c>
      <c r="P11" s="1" t="s">
        <v>110</v>
      </c>
      <c r="Q11" s="1" t="s">
        <v>150</v>
      </c>
      <c r="R11" s="1" t="s">
        <v>112</v>
      </c>
      <c r="S11" s="1" t="s">
        <v>113</v>
      </c>
      <c r="T11" s="1" t="s">
        <v>119</v>
      </c>
    </row>
    <row r="12" s="1" customFormat="1" spans="1:20">
      <c r="A12" s="3">
        <v>17258494420</v>
      </c>
      <c r="B12" s="1" t="s">
        <v>151</v>
      </c>
      <c r="C12" s="1" t="s">
        <v>152</v>
      </c>
      <c r="D12" s="1" t="s">
        <v>140</v>
      </c>
      <c r="E12" s="1" t="s">
        <v>31</v>
      </c>
      <c r="F12" s="1" t="s">
        <v>101</v>
      </c>
      <c r="G12" s="1" t="s">
        <v>104</v>
      </c>
      <c r="H12" s="1" t="s">
        <v>105</v>
      </c>
      <c r="I12" s="1" t="s">
        <v>141</v>
      </c>
      <c r="J12" s="1" t="s">
        <v>107</v>
      </c>
      <c r="K12" s="1" t="s">
        <v>141</v>
      </c>
      <c r="L12" s="1" t="s">
        <v>141</v>
      </c>
      <c r="M12" s="1" t="s">
        <v>108</v>
      </c>
      <c r="N12" s="1" t="s">
        <v>108</v>
      </c>
      <c r="O12" s="1" t="s">
        <v>109</v>
      </c>
      <c r="P12" s="1" t="s">
        <v>110</v>
      </c>
      <c r="Q12" s="1" t="s">
        <v>153</v>
      </c>
      <c r="R12" s="1" t="s">
        <v>112</v>
      </c>
      <c r="S12" s="1" t="s">
        <v>113</v>
      </c>
      <c r="T12" s="1" t="s">
        <v>119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2022-02-23T01:16:29Z</dcterms:created>
  <dcterms:modified xsi:type="dcterms:W3CDTF">2022-02-23T01:30:15Z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DC5E20EB10E34B079A032EC1CDEA3B1C</vt:lpwstr>
  </property>
  <property fmtid="{D5CDD505-2E9C-101B-9397-08002B2CF9AE}" pid="3" name="KSOProductBuildVer">
    <vt:lpwstr>2052-11.1.0.11294</vt:lpwstr>
  </property>
</Properties>
</file>