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</definedName>
  </definedNames>
  <calcPr calcId="144525"/>
</workbook>
</file>

<file path=xl/sharedStrings.xml><?xml version="1.0" encoding="utf-8"?>
<sst xmlns="http://schemas.openxmlformats.org/spreadsheetml/2006/main" count="881" uniqueCount="277">
  <si>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</si>
  <si>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</si>
  <si>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</si>
  <si>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</si>
  <si>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</si>
  <si>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</si>
  <si>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</si>
  <si>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</si>
  <si>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</si>
  <si>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</si>
  <si>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</si>
  <si>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</si>
  <si>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</si>
  <si>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</si>
  <si>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</si>
  <si>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</si>
  <si>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</si>
  <si>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</si>
  <si>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</si>
  <si>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</si>
  <si>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</si>
  <si>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</si>
  <si>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</si>
  <si>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</si>
  <si>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</si>
  <si>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17251604928	</t>
  </si>
  <si>
    <t>Ctrip</t>
  </si>
  <si>
    <t>正常</t>
  </si>
  <si>
    <t>[东方]城市便捷酒店(东方东海路体育广场店)(68346726)</t>
  </si>
  <si>
    <t>标准双床房&lt;2人入住&gt;&lt;早餐&gt;</t>
  </si>
  <si>
    <t>CNY</t>
  </si>
  <si>
    <t>陶波</t>
  </si>
  <si>
    <t>CA13744220223CNY</t>
  </si>
  <si>
    <t>未提现</t>
  </si>
  <si>
    <t>携程开票</t>
  </si>
  <si>
    <t xml:space="preserve">2410360	</t>
  </si>
  <si>
    <t xml:space="preserve">	</t>
  </si>
  <si>
    <t xml:space="preserve">17269549330	</t>
  </si>
  <si>
    <t>[广州]广州珀丽酒店(76255406)</t>
  </si>
  <si>
    <t>豪华双床房&lt;2人入住&gt;</t>
  </si>
  <si>
    <t>叶裕</t>
  </si>
  <si>
    <t xml:space="preserve">2411902	</t>
  </si>
  <si>
    <t xml:space="preserve">17271198783	</t>
  </si>
  <si>
    <t>[昆明]全季酒店(昆明长水国际机场店)(80246292)</t>
  </si>
  <si>
    <t>大床房&lt;2人入住&gt;</t>
  </si>
  <si>
    <t>金韦伽</t>
  </si>
  <si>
    <t xml:space="preserve">R6502111076531425001	</t>
  </si>
  <si>
    <t xml:space="preserve">17272126321	</t>
  </si>
  <si>
    <t>[香港]香港瑞生尖沙咀酒店(Attitude on Granville)(80243671)</t>
  </si>
  <si>
    <t>标准大床房&lt;2人入住&gt;</t>
  </si>
  <si>
    <t>HO/KAR MAN</t>
  </si>
  <si>
    <t xml:space="preserve">2412229	</t>
  </si>
  <si>
    <t xml:space="preserve">17273379401	</t>
  </si>
  <si>
    <t>[上海]汉庭酒店(上海柳州路店)(76438873)</t>
  </si>
  <si>
    <t>周旭辉</t>
  </si>
  <si>
    <t xml:space="preserve">2412418	</t>
  </si>
  <si>
    <t xml:space="preserve">17273742135	</t>
  </si>
  <si>
    <t>[哈尔滨]全季酒店(哈尔滨中央大街店)(76446125)</t>
  </si>
  <si>
    <t>家庭房&lt;2人入住&gt;</t>
  </si>
  <si>
    <t>麦翠玲,黄卡迪</t>
  </si>
  <si>
    <t xml:space="preserve">R8000532076605707001	</t>
  </si>
  <si>
    <t xml:space="preserve">17278248875	</t>
  </si>
  <si>
    <t>[哈尔滨]喆啡酒店(哈尔滨中央大街店)(80248428)</t>
  </si>
  <si>
    <t>醇享双床房&lt;2人入住&gt;</t>
  </si>
  <si>
    <t>韦映雪</t>
  </si>
  <si>
    <t xml:space="preserve">17278942328	</t>
  </si>
  <si>
    <t>[北京]全季酒店(北京安定门店)(76445849)</t>
  </si>
  <si>
    <t>大床房A&lt;2人入住&gt;</t>
  </si>
  <si>
    <t>李术伟</t>
  </si>
  <si>
    <t xml:space="preserve">2412664	</t>
  </si>
  <si>
    <t xml:space="preserve">17279903530	</t>
  </si>
  <si>
    <t>高级大床房&lt;2人入住&gt;</t>
  </si>
  <si>
    <t>闫挢民</t>
  </si>
  <si>
    <t xml:space="preserve">17286212554	</t>
  </si>
  <si>
    <t>李仁华</t>
  </si>
  <si>
    <t xml:space="preserve">17286226035	</t>
  </si>
  <si>
    <t>[上海]星程酒店(上海五角场长海医院店)(68607972)</t>
  </si>
  <si>
    <t>高级双床房&lt;2人入住&gt;</t>
  </si>
  <si>
    <t>黄伟</t>
  </si>
  <si>
    <t xml:space="preserve">R2004381076714023001	</t>
  </si>
  <si>
    <t xml:space="preserve">17287773803	</t>
  </si>
  <si>
    <t>[兰州]尚客优品酒店(兰州西关十字店)(81209868)</t>
  </si>
  <si>
    <t>优品大床房&lt;2人入住&gt;</t>
  </si>
  <si>
    <t>包栩红</t>
  </si>
  <si>
    <t xml:space="preserve">17287987639	</t>
  </si>
  <si>
    <t>优馨大床房（无窗）&lt;2人入住&gt;</t>
  </si>
  <si>
    <t>平晨</t>
  </si>
  <si>
    <t xml:space="preserve">17289009789	</t>
  </si>
  <si>
    <t>行政豪华客房&lt;2人入住&gt;</t>
  </si>
  <si>
    <t>吴静</t>
  </si>
  <si>
    <t xml:space="preserve">2413378	</t>
  </si>
  <si>
    <t xml:space="preserve">17302316626	</t>
  </si>
  <si>
    <t>[武汉]城市便捷酒店(武汉大智路轻轨站店)(68346752)</t>
  </si>
  <si>
    <t>商务大床房&lt;2人入住&gt;</t>
  </si>
  <si>
    <t>刘田田</t>
  </si>
  <si>
    <t xml:space="preserve">17302754377	</t>
  </si>
  <si>
    <t>[泰安]城市便捷酒店(泰安泰山天外村农业大学店)(68332371)</t>
  </si>
  <si>
    <t>陈红玉</t>
  </si>
  <si>
    <t>取消</t>
  </si>
  <si>
    <t xml:space="preserve">17303341072	</t>
  </si>
  <si>
    <t>行政双床房&lt;2人入住&gt;&lt;早餐&gt;</t>
  </si>
  <si>
    <t>张喜强</t>
  </si>
  <si>
    <t xml:space="preserve">2414213	</t>
  </si>
  <si>
    <t>退单</t>
  </si>
  <si>
    <t xml:space="preserve">17303644140	</t>
  </si>
  <si>
    <t>[合肥]格林豪泰酒店(合肥明发广场店)(80249219)</t>
  </si>
  <si>
    <t>武云飞</t>
  </si>
  <si>
    <t xml:space="preserve">17303662056	</t>
  </si>
  <si>
    <t>王国焙</t>
  </si>
  <si>
    <t xml:space="preserve">17303688935	</t>
  </si>
  <si>
    <t>[分宜]IU酒店(新余分宜商城店)(80248664)</t>
  </si>
  <si>
    <t>小U·超级大床房&lt;2人入住&gt;</t>
  </si>
  <si>
    <t>赵毅帆</t>
  </si>
  <si>
    <t xml:space="preserve">2414253	</t>
  </si>
  <si>
    <t xml:space="preserve">104233801424	</t>
  </si>
  <si>
    <t xml:space="preserve">17303716674	</t>
  </si>
  <si>
    <t>[太原]IU酒店(太原千峰南路店)(80246468)</t>
  </si>
  <si>
    <t>小U·精致大床房&lt;2人入住&gt;</t>
  </si>
  <si>
    <t>武继超</t>
  </si>
  <si>
    <t xml:space="preserve">2414257	</t>
  </si>
  <si>
    <t xml:space="preserve">17304123096	</t>
  </si>
  <si>
    <t>[香港]富豪香港酒店(Regal Hongkong Hotel)(76478807)</t>
  </si>
  <si>
    <t>豪华客房&lt;2人入住&gt;</t>
  </si>
  <si>
    <t>Chau/Duen Yin Ellis,Hsieh/Hsin I</t>
  </si>
  <si>
    <t xml:space="preserve">2414326	</t>
  </si>
  <si>
    <t xml:space="preserve">17304352804	</t>
  </si>
  <si>
    <t>[溧阳]尚客优连锁酒店(溧阳天目湖店)(81208936)</t>
  </si>
  <si>
    <t>特惠大床房(无窗）&lt;2人入住&gt;</t>
  </si>
  <si>
    <t>张佳昕</t>
  </si>
  <si>
    <t xml:space="preserve">17304510288	</t>
  </si>
  <si>
    <t>[上海]海友酒店(上海大木桥地铁站店)(77171804)</t>
  </si>
  <si>
    <t>大床房(无窗)&lt;2人入住&gt;</t>
  </si>
  <si>
    <t>冯皎</t>
  </si>
  <si>
    <t xml:space="preserve">R2000324076955553001	</t>
  </si>
  <si>
    <t xml:space="preserve">17304540160	</t>
  </si>
  <si>
    <t>Farhat/Ababeel</t>
  </si>
  <si>
    <t xml:space="preserve">2414400	</t>
  </si>
  <si>
    <t xml:space="preserve">17304609075	</t>
  </si>
  <si>
    <t>[苏州]格林豪泰(苏州火车站虎丘店)(81209435)</t>
  </si>
  <si>
    <t>1.8米高级大床房&lt;2人入住&gt;</t>
  </si>
  <si>
    <t>侯利红</t>
  </si>
  <si>
    <t xml:space="preserve">17305835915	</t>
  </si>
  <si>
    <t>[成都]城市便捷酒店(西华大学红光大道店)(80250558)</t>
  </si>
  <si>
    <t>精选双床房&lt;2人入住&gt;</t>
  </si>
  <si>
    <t>何光猛,何世江</t>
  </si>
  <si>
    <t>，</t>
  </si>
  <si>
    <t xml:space="preserve"> 7637 CNY</t>
  </si>
  <si>
    <t>A220223094524481</t>
  </si>
  <si>
    <t>总计：7637元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</si>
  <si>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</si>
  <si>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</si>
  <si>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</si>
  <si>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</si>
  <si>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</si>
  <si>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</si>
  <si>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</si>
  <si>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</si>
  <si>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</si>
  <si>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</si>
  <si>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</si>
  <si>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</si>
  <si>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</si>
  <si>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</si>
  <si>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</si>
  <si>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</si>
  <si>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</si>
  <si>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2022-02-07</t>
  </si>
  <si>
    <t>2414638</t>
  </si>
  <si>
    <t>城市便捷酒店(成都红光大道店)</t>
  </si>
  <si>
    <t>2022-02-08</t>
  </si>
  <si>
    <t>退房日月结</t>
  </si>
  <si>
    <t>394.00</t>
  </si>
  <si>
    <t>RMB</t>
  </si>
  <si>
    <t>0</t>
  </si>
  <si>
    <t>0.00</t>
  </si>
  <si>
    <t>携程汇登国内直连</t>
  </si>
  <si>
    <t>2022-02-07 21:49:36</t>
  </si>
  <si>
    <t>否</t>
  </si>
  <si>
    <t>广州汇登信息科技有限公司</t>
  </si>
  <si>
    <t>直连</t>
  </si>
  <si>
    <t>2414410</t>
  </si>
  <si>
    <t>格林豪泰(苏州火车站虎丘店)</t>
  </si>
  <si>
    <t>114.00</t>
  </si>
  <si>
    <t>2022-02-07 16:57:21</t>
  </si>
  <si>
    <t>2414400</t>
  </si>
  <si>
    <t>富豪香港酒店</t>
  </si>
  <si>
    <t>Farhat Ababeel</t>
  </si>
  <si>
    <t>299.00</t>
  </si>
  <si>
    <t>2022-02-07 16:40:33</t>
  </si>
  <si>
    <t>2414395</t>
  </si>
  <si>
    <t>海友酒店(上海大木桥地铁站店)</t>
  </si>
  <si>
    <t>161.00</t>
  </si>
  <si>
    <t>2022-02-07 16:32:36</t>
  </si>
  <si>
    <t>2414362</t>
  </si>
  <si>
    <t>尚客优连锁酒店（溧阳天目湖店）</t>
  </si>
  <si>
    <t>118.00</t>
  </si>
  <si>
    <t>2022-02-07 15:52:33</t>
  </si>
  <si>
    <t>2414326</t>
  </si>
  <si>
    <t>Chau Duen Yin Ellis,Hsieh Hsin I</t>
  </si>
  <si>
    <t>314.00</t>
  </si>
  <si>
    <t>2022-02-07 14:53:32</t>
  </si>
  <si>
    <t>2414257</t>
  </si>
  <si>
    <t>IU酒店(太原千峰南路店)</t>
  </si>
  <si>
    <t>143.00</t>
  </si>
  <si>
    <t>2022-02-07 13:12:09</t>
  </si>
  <si>
    <t>2414253</t>
  </si>
  <si>
    <t>IU酒店(新余分宜商城店)</t>
  </si>
  <si>
    <t>197.00</t>
  </si>
  <si>
    <t>2022-02-07 13:05:03</t>
  </si>
  <si>
    <t>2414246</t>
  </si>
  <si>
    <t>尚客优品酒店(兰州西关十字店)</t>
  </si>
  <si>
    <t>149.00</t>
  </si>
  <si>
    <t>2022-02-07 12:58:53</t>
  </si>
  <si>
    <t>2414245</t>
  </si>
  <si>
    <t>格林豪泰酒店(合肥明发广场店)</t>
  </si>
  <si>
    <t>122.00</t>
  </si>
  <si>
    <t>2022-02-07 12:55:16</t>
  </si>
  <si>
    <t>2414213</t>
  </si>
  <si>
    <t>广州珀丽酒店</t>
  </si>
  <si>
    <t>331.00</t>
  </si>
  <si>
    <t>2022-02-07 11:37:12</t>
  </si>
  <si>
    <t>2022-02-05</t>
  </si>
  <si>
    <t>2413378</t>
  </si>
  <si>
    <t>354.00</t>
  </si>
  <si>
    <t>2022-02-05 17:22:47</t>
  </si>
  <si>
    <t>2413254</t>
  </si>
  <si>
    <t>2022-02-06</t>
  </si>
  <si>
    <t>298.00</t>
  </si>
  <si>
    <t>2022-02-05 12:54:29</t>
  </si>
  <si>
    <t>2413220</t>
  </si>
  <si>
    <t>476.01</t>
  </si>
  <si>
    <t>2022-02-05 11:51:16</t>
  </si>
  <si>
    <t>2022-02-04</t>
  </si>
  <si>
    <t>2413059</t>
  </si>
  <si>
    <t>星程酒店(上海五角场长海医院店)</t>
  </si>
  <si>
    <t>279.00</t>
  </si>
  <si>
    <t>2022-02-04 21:27:04</t>
  </si>
  <si>
    <t>2413056</t>
  </si>
  <si>
    <t>汉庭酒店(上海柳州路店)</t>
  </si>
  <si>
    <t>210.00</t>
  </si>
  <si>
    <t>2022-02-04 21:42:18</t>
  </si>
  <si>
    <t>2412789</t>
  </si>
  <si>
    <t>全季酒店（昆明长水国际机场店）</t>
  </si>
  <si>
    <t>256.00</t>
  </si>
  <si>
    <t>2022-02-04 10:09:43</t>
  </si>
  <si>
    <t>2022-02-03</t>
  </si>
  <si>
    <t>2412664</t>
  </si>
  <si>
    <t>全季酒店(北京安定门店)</t>
  </si>
  <si>
    <t>532.00</t>
  </si>
  <si>
    <t>2022-02-03 22:21:25</t>
  </si>
  <si>
    <t>2412570</t>
  </si>
  <si>
    <t>喆啡酒店哈尔滨中央大街店</t>
  </si>
  <si>
    <t>168.00</t>
  </si>
  <si>
    <t>2022-02-03 19:27:55</t>
  </si>
  <si>
    <t>2412418</t>
  </si>
  <si>
    <t>211.00</t>
  </si>
  <si>
    <t>2022-02-03 13:37:19</t>
  </si>
  <si>
    <t>2022-02-02</t>
  </si>
  <si>
    <t>2412229</t>
  </si>
  <si>
    <t>香港瑞生尖沙咀酒店</t>
  </si>
  <si>
    <t>HO KAR MAN</t>
  </si>
  <si>
    <t>199.00</t>
  </si>
  <si>
    <t>2022-02-02 23:19:25</t>
  </si>
  <si>
    <t>2412104</t>
  </si>
  <si>
    <t>231.00</t>
  </si>
  <si>
    <t>2022-02-02 18:43:47</t>
  </si>
  <si>
    <t>2411902</t>
  </si>
  <si>
    <t>248.00</t>
  </si>
  <si>
    <t>2022-02-02 10:36:00</t>
  </si>
  <si>
    <t>2022-01-28</t>
  </si>
  <si>
    <t>2410360</t>
  </si>
  <si>
    <t>城市便捷酒店(东方东海路体育广场店)</t>
  </si>
  <si>
    <t>2022-01-29</t>
  </si>
  <si>
    <t>2014.00</t>
  </si>
  <si>
    <t>1812.60</t>
  </si>
  <si>
    <t>-201</t>
  </si>
  <si>
    <t>2022-01-28 23:45:17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</si>
</sst>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8" fillId="8" borderId="1" applyNumberFormat="0" applyAlignment="0" applyProtection="0">
      <alignment vertical="center"/>
    </xf>
    <xf numFmtId="0" fontId="15" fillId="19" borderId="4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44590</v>
      </c>
      <c r="G2" s="6">
        <v>44600</v>
      </c>
      <c r="H2" s="4">
        <v>1</v>
      </c>
      <c r="I2" s="4">
        <v>10</v>
      </c>
      <c r="J2" s="4">
        <v>10</v>
      </c>
      <c r="K2" s="4" t="s">
        <v>30</v>
      </c>
      <c r="L2" s="4">
        <v>2014</v>
      </c>
      <c r="M2" s="4">
        <v>2014</v>
      </c>
      <c r="N2" s="4" t="s">
        <v>31</v>
      </c>
      <c r="O2" s="4" t="s">
        <v>32</v>
      </c>
      <c r="P2" s="4" t="s">
        <v>33</v>
      </c>
      <c r="Q2" s="4">
        <v>0</v>
      </c>
      <c r="R2" s="7">
        <v>44589</v>
      </c>
      <c r="S2" s="6">
        <v>44615</v>
      </c>
      <c r="T2" s="4" t="s">
        <v>34</v>
      </c>
      <c r="U2" s="4">
        <v>2014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44599</v>
      </c>
      <c r="G3" s="6">
        <v>44600</v>
      </c>
      <c r="H3" s="4">
        <v>1</v>
      </c>
      <c r="I3" s="4">
        <v>1</v>
      </c>
      <c r="J3" s="4">
        <v>1</v>
      </c>
      <c r="K3" s="4" t="s">
        <v>30</v>
      </c>
      <c r="L3" s="4">
        <v>248</v>
      </c>
      <c r="M3" s="4">
        <v>248</v>
      </c>
      <c r="N3" s="4" t="s">
        <v>40</v>
      </c>
      <c r="O3" s="4" t="s">
        <v>32</v>
      </c>
      <c r="P3" s="4" t="s">
        <v>33</v>
      </c>
      <c r="Q3" s="4">
        <v>0</v>
      </c>
      <c r="R3" s="7">
        <v>44594</v>
      </c>
      <c r="S3" s="6">
        <v>44615</v>
      </c>
      <c r="T3" s="4" t="s">
        <v>34</v>
      </c>
      <c r="U3" s="4">
        <v>248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44599</v>
      </c>
      <c r="G4" s="6">
        <v>44600</v>
      </c>
      <c r="H4" s="4">
        <v>1</v>
      </c>
      <c r="I4" s="4">
        <v>1</v>
      </c>
      <c r="J4" s="4">
        <v>1</v>
      </c>
      <c r="K4" s="4" t="s">
        <v>30</v>
      </c>
      <c r="L4" s="4">
        <v>231</v>
      </c>
      <c r="M4" s="4">
        <v>231</v>
      </c>
      <c r="N4" s="4" t="s">
        <v>45</v>
      </c>
      <c r="O4" s="4" t="s">
        <v>32</v>
      </c>
      <c r="P4" s="4" t="s">
        <v>33</v>
      </c>
      <c r="Q4" s="4">
        <v>0</v>
      </c>
      <c r="R4" s="7">
        <v>44594</v>
      </c>
      <c r="S4" s="6">
        <v>44615</v>
      </c>
      <c r="T4" s="4" t="s">
        <v>34</v>
      </c>
      <c r="U4" s="4">
        <v>231</v>
      </c>
      <c r="V4" s="4">
        <v>0</v>
      </c>
      <c r="W4" s="4">
        <v>0</v>
      </c>
      <c r="X4" s="4" t="s">
        <v>36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44599</v>
      </c>
      <c r="G5" s="6">
        <v>44600</v>
      </c>
      <c r="H5" s="4">
        <v>1</v>
      </c>
      <c r="I5" s="4">
        <v>1</v>
      </c>
      <c r="J5" s="4">
        <v>1</v>
      </c>
      <c r="K5" s="4" t="s">
        <v>30</v>
      </c>
      <c r="L5" s="4">
        <v>199</v>
      </c>
      <c r="M5" s="4">
        <v>199</v>
      </c>
      <c r="N5" s="4" t="s">
        <v>50</v>
      </c>
      <c r="O5" s="4" t="s">
        <v>32</v>
      </c>
      <c r="P5" s="4" t="s">
        <v>33</v>
      </c>
      <c r="Q5" s="4">
        <v>0</v>
      </c>
      <c r="R5" s="7">
        <v>44594</v>
      </c>
      <c r="S5" s="6">
        <v>44615</v>
      </c>
      <c r="T5" s="4" t="s">
        <v>34</v>
      </c>
      <c r="U5" s="4">
        <v>199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44</v>
      </c>
      <c r="F6" s="6">
        <v>44599</v>
      </c>
      <c r="G6" s="6">
        <v>44600</v>
      </c>
      <c r="H6" s="4">
        <v>1</v>
      </c>
      <c r="I6" s="4">
        <v>1</v>
      </c>
      <c r="J6" s="4">
        <v>1</v>
      </c>
      <c r="K6" s="4" t="s">
        <v>30</v>
      </c>
      <c r="L6" s="4">
        <v>211</v>
      </c>
      <c r="M6" s="4">
        <v>211</v>
      </c>
      <c r="N6" s="4" t="s">
        <v>54</v>
      </c>
      <c r="O6" s="4" t="s">
        <v>32</v>
      </c>
      <c r="P6" s="4" t="s">
        <v>33</v>
      </c>
      <c r="Q6" s="4">
        <v>0</v>
      </c>
      <c r="R6" s="7">
        <v>44595</v>
      </c>
      <c r="S6" s="6">
        <v>44615</v>
      </c>
      <c r="T6" s="4" t="s">
        <v>34</v>
      </c>
      <c r="U6" s="4">
        <v>211</v>
      </c>
      <c r="V6" s="4">
        <v>0</v>
      </c>
      <c r="W6" s="4">
        <v>0</v>
      </c>
      <c r="X6" s="4" t="s">
        <v>55</v>
      </c>
      <c r="Y6" s="4" t="s">
        <v>36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44599</v>
      </c>
      <c r="G7" s="6">
        <v>44600</v>
      </c>
      <c r="H7" s="4">
        <v>2</v>
      </c>
      <c r="I7" s="4">
        <v>1</v>
      </c>
      <c r="J7" s="4">
        <v>2</v>
      </c>
      <c r="K7" s="4" t="s">
        <v>30</v>
      </c>
      <c r="L7" s="4">
        <v>592</v>
      </c>
      <c r="M7" s="4">
        <v>592</v>
      </c>
      <c r="N7" s="4" t="s">
        <v>59</v>
      </c>
      <c r="O7" s="4" t="s">
        <v>32</v>
      </c>
      <c r="P7" s="4" t="s">
        <v>33</v>
      </c>
      <c r="Q7" s="4">
        <v>0</v>
      </c>
      <c r="R7" s="7">
        <v>44595</v>
      </c>
      <c r="S7" s="6">
        <v>44615</v>
      </c>
      <c r="T7" s="4" t="s">
        <v>34</v>
      </c>
      <c r="U7" s="4">
        <v>592</v>
      </c>
      <c r="V7" s="4">
        <v>0</v>
      </c>
      <c r="W7" s="4">
        <v>0</v>
      </c>
      <c r="X7" s="4" t="s">
        <v>36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44599</v>
      </c>
      <c r="G8" s="6">
        <v>44600</v>
      </c>
      <c r="H8" s="4">
        <v>1</v>
      </c>
      <c r="I8" s="4">
        <v>1</v>
      </c>
      <c r="J8" s="4">
        <v>1</v>
      </c>
      <c r="K8" s="4" t="s">
        <v>30</v>
      </c>
      <c r="L8" s="4">
        <v>168</v>
      </c>
      <c r="M8" s="4">
        <v>168</v>
      </c>
      <c r="N8" s="4" t="s">
        <v>64</v>
      </c>
      <c r="O8" s="4" t="s">
        <v>32</v>
      </c>
      <c r="P8" s="4" t="s">
        <v>33</v>
      </c>
      <c r="Q8" s="4">
        <v>0</v>
      </c>
      <c r="R8" s="7">
        <v>44595</v>
      </c>
      <c r="S8" s="6">
        <v>44615</v>
      </c>
      <c r="T8" s="4" t="s">
        <v>34</v>
      </c>
      <c r="U8" s="4">
        <v>168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44598</v>
      </c>
      <c r="G9" s="6">
        <v>44600</v>
      </c>
      <c r="H9" s="4">
        <v>1</v>
      </c>
      <c r="I9" s="4">
        <v>2</v>
      </c>
      <c r="J9" s="4">
        <v>2</v>
      </c>
      <c r="K9" s="4" t="s">
        <v>30</v>
      </c>
      <c r="L9" s="4">
        <v>532</v>
      </c>
      <c r="M9" s="4">
        <v>532</v>
      </c>
      <c r="N9" s="4" t="s">
        <v>68</v>
      </c>
      <c r="O9" s="4" t="s">
        <v>32</v>
      </c>
      <c r="P9" s="4" t="s">
        <v>33</v>
      </c>
      <c r="Q9" s="4">
        <v>0</v>
      </c>
      <c r="R9" s="7">
        <v>44595</v>
      </c>
      <c r="S9" s="6">
        <v>44615</v>
      </c>
      <c r="T9" s="4" t="s">
        <v>34</v>
      </c>
      <c r="U9" s="4">
        <v>532</v>
      </c>
      <c r="V9" s="4">
        <v>0</v>
      </c>
      <c r="W9" s="4">
        <v>0</v>
      </c>
      <c r="X9" s="4" t="s">
        <v>69</v>
      </c>
      <c r="Y9" s="4" t="s">
        <v>36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43</v>
      </c>
      <c r="E10" s="4" t="s">
        <v>71</v>
      </c>
      <c r="F10" s="6">
        <v>44599</v>
      </c>
      <c r="G10" s="6">
        <v>44600</v>
      </c>
      <c r="H10" s="4">
        <v>1</v>
      </c>
      <c r="I10" s="4">
        <v>1</v>
      </c>
      <c r="J10" s="4">
        <v>1</v>
      </c>
      <c r="K10" s="4" t="s">
        <v>30</v>
      </c>
      <c r="L10" s="4">
        <v>256</v>
      </c>
      <c r="M10" s="4">
        <v>256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44596</v>
      </c>
      <c r="S10" s="6">
        <v>44615</v>
      </c>
      <c r="T10" s="4" t="s">
        <v>34</v>
      </c>
      <c r="U10" s="4">
        <v>256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53</v>
      </c>
      <c r="E11" s="4" t="s">
        <v>44</v>
      </c>
      <c r="F11" s="6">
        <v>44599</v>
      </c>
      <c r="G11" s="6">
        <v>44600</v>
      </c>
      <c r="H11" s="4">
        <v>1</v>
      </c>
      <c r="I11" s="4">
        <v>1</v>
      </c>
      <c r="J11" s="4">
        <v>1</v>
      </c>
      <c r="K11" s="4" t="s">
        <v>30</v>
      </c>
      <c r="L11" s="4">
        <v>210</v>
      </c>
      <c r="M11" s="4">
        <v>210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44596</v>
      </c>
      <c r="S11" s="6">
        <v>44615</v>
      </c>
      <c r="T11" s="4" t="s">
        <v>34</v>
      </c>
      <c r="U11" s="4">
        <v>210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44599</v>
      </c>
      <c r="G12" s="6">
        <v>44600</v>
      </c>
      <c r="H12" s="4">
        <v>1</v>
      </c>
      <c r="I12" s="4">
        <v>1</v>
      </c>
      <c r="J12" s="4">
        <v>1</v>
      </c>
      <c r="K12" s="4" t="s">
        <v>30</v>
      </c>
      <c r="L12" s="4">
        <v>279</v>
      </c>
      <c r="M12" s="4">
        <v>279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44596</v>
      </c>
      <c r="S12" s="6">
        <v>44615</v>
      </c>
      <c r="T12" s="4" t="s">
        <v>34</v>
      </c>
      <c r="U12" s="4">
        <v>279</v>
      </c>
      <c r="V12" s="4">
        <v>0</v>
      </c>
      <c r="W12" s="4">
        <v>0</v>
      </c>
      <c r="X12" s="4" t="s">
        <v>36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44597</v>
      </c>
      <c r="G13" s="6">
        <v>44600</v>
      </c>
      <c r="H13" s="4">
        <v>1</v>
      </c>
      <c r="I13" s="4">
        <v>3</v>
      </c>
      <c r="J13" s="4">
        <v>3</v>
      </c>
      <c r="K13" s="4" t="s">
        <v>30</v>
      </c>
      <c r="L13" s="4">
        <v>476</v>
      </c>
      <c r="M13" s="4">
        <v>476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44597</v>
      </c>
      <c r="S13" s="6">
        <v>44615</v>
      </c>
      <c r="T13" s="4" t="s">
        <v>34</v>
      </c>
      <c r="U13" s="4">
        <v>476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81</v>
      </c>
      <c r="E14" s="4" t="s">
        <v>85</v>
      </c>
      <c r="F14" s="6">
        <v>44598</v>
      </c>
      <c r="G14" s="6">
        <v>44600</v>
      </c>
      <c r="H14" s="4">
        <v>1</v>
      </c>
      <c r="I14" s="4">
        <v>2</v>
      </c>
      <c r="J14" s="4">
        <v>2</v>
      </c>
      <c r="K14" s="4" t="s">
        <v>30</v>
      </c>
      <c r="L14" s="4">
        <v>298</v>
      </c>
      <c r="M14" s="4">
        <v>298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44597</v>
      </c>
      <c r="S14" s="6">
        <v>44615</v>
      </c>
      <c r="T14" s="4" t="s">
        <v>34</v>
      </c>
      <c r="U14" s="4">
        <v>298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38</v>
      </c>
      <c r="E15" s="4" t="s">
        <v>88</v>
      </c>
      <c r="F15" s="6">
        <v>44599</v>
      </c>
      <c r="G15" s="6">
        <v>44600</v>
      </c>
      <c r="H15" s="4">
        <v>1</v>
      </c>
      <c r="I15" s="4">
        <v>1</v>
      </c>
      <c r="J15" s="4">
        <v>1</v>
      </c>
      <c r="K15" s="4" t="s">
        <v>30</v>
      </c>
      <c r="L15" s="4">
        <v>354</v>
      </c>
      <c r="M15" s="4">
        <v>354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44597</v>
      </c>
      <c r="S15" s="6">
        <v>44615</v>
      </c>
      <c r="T15" s="4" t="s">
        <v>34</v>
      </c>
      <c r="U15" s="4">
        <v>354</v>
      </c>
      <c r="V15" s="4">
        <v>0</v>
      </c>
      <c r="W15" s="4">
        <v>0</v>
      </c>
      <c r="X15" s="4" t="s">
        <v>90</v>
      </c>
      <c r="Y15" s="4" t="s">
        <v>36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92</v>
      </c>
      <c r="E16" s="4" t="s">
        <v>93</v>
      </c>
      <c r="F16" s="6">
        <v>44599</v>
      </c>
      <c r="G16" s="6">
        <v>44600</v>
      </c>
      <c r="H16" s="4">
        <v>1</v>
      </c>
      <c r="I16" s="4">
        <v>1</v>
      </c>
      <c r="J16" s="4">
        <v>1</v>
      </c>
      <c r="K16" s="4" t="s">
        <v>30</v>
      </c>
      <c r="L16" s="4">
        <v>175</v>
      </c>
      <c r="M16" s="4">
        <v>175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44599</v>
      </c>
      <c r="S16" s="6">
        <v>44615</v>
      </c>
      <c r="T16" s="4" t="s">
        <v>34</v>
      </c>
      <c r="U16" s="4">
        <v>175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71</v>
      </c>
      <c r="F17" s="6">
        <v>44599</v>
      </c>
      <c r="G17" s="6">
        <v>44600</v>
      </c>
      <c r="H17" s="4">
        <v>1</v>
      </c>
      <c r="I17" s="4">
        <v>1</v>
      </c>
      <c r="J17" s="4">
        <v>1</v>
      </c>
      <c r="K17" s="4" t="s">
        <v>30</v>
      </c>
      <c r="L17" s="4">
        <v>151</v>
      </c>
      <c r="M17" s="4">
        <v>151</v>
      </c>
      <c r="N17" s="4" t="s">
        <v>97</v>
      </c>
      <c r="O17" s="4" t="s">
        <v>32</v>
      </c>
      <c r="P17" s="4" t="s">
        <v>33</v>
      </c>
      <c r="Q17" s="4">
        <v>0</v>
      </c>
      <c r="R17" s="7">
        <v>44599</v>
      </c>
      <c r="S17" s="6">
        <v>44615</v>
      </c>
      <c r="T17" s="4" t="s">
        <v>34</v>
      </c>
      <c r="U17" s="4">
        <v>151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95</v>
      </c>
      <c r="B18" s="4" t="s">
        <v>26</v>
      </c>
      <c r="C18" s="4" t="s">
        <v>98</v>
      </c>
      <c r="D18" s="4" t="s">
        <v>96</v>
      </c>
      <c r="E18" s="4" t="s">
        <v>71</v>
      </c>
      <c r="F18" s="6">
        <v>44599</v>
      </c>
      <c r="G18" s="6">
        <v>44600</v>
      </c>
      <c r="H18" s="4">
        <v>1</v>
      </c>
      <c r="I18" s="4">
        <v>1</v>
      </c>
      <c r="J18" s="4">
        <v>1</v>
      </c>
      <c r="K18" s="4" t="s">
        <v>30</v>
      </c>
      <c r="L18" s="4">
        <v>-151</v>
      </c>
      <c r="M18" s="4">
        <v>-151</v>
      </c>
      <c r="N18" s="4" t="s">
        <v>97</v>
      </c>
      <c r="O18" s="4" t="s">
        <v>32</v>
      </c>
      <c r="P18" s="4" t="s">
        <v>33</v>
      </c>
      <c r="Q18" s="4">
        <v>0</v>
      </c>
      <c r="R18" s="7">
        <v>44599</v>
      </c>
      <c r="S18" s="6">
        <v>44615</v>
      </c>
      <c r="T18" s="4" t="s">
        <v>34</v>
      </c>
      <c r="U18" s="4">
        <v>-151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91</v>
      </c>
      <c r="B19" s="4" t="s">
        <v>26</v>
      </c>
      <c r="C19" s="4" t="s">
        <v>98</v>
      </c>
      <c r="D19" s="4" t="s">
        <v>92</v>
      </c>
      <c r="E19" s="4" t="s">
        <v>93</v>
      </c>
      <c r="F19" s="6">
        <v>44599</v>
      </c>
      <c r="G19" s="6">
        <v>44600</v>
      </c>
      <c r="H19" s="4">
        <v>1</v>
      </c>
      <c r="I19" s="4">
        <v>1</v>
      </c>
      <c r="J19" s="4">
        <v>1</v>
      </c>
      <c r="K19" s="4" t="s">
        <v>30</v>
      </c>
      <c r="L19" s="4">
        <v>-175</v>
      </c>
      <c r="M19" s="4">
        <v>-175</v>
      </c>
      <c r="N19" s="4" t="s">
        <v>94</v>
      </c>
      <c r="O19" s="4" t="s">
        <v>32</v>
      </c>
      <c r="P19" s="4" t="s">
        <v>33</v>
      </c>
      <c r="Q19" s="4">
        <v>0</v>
      </c>
      <c r="R19" s="7">
        <v>44599</v>
      </c>
      <c r="S19" s="6">
        <v>44615</v>
      </c>
      <c r="T19" s="4" t="s">
        <v>34</v>
      </c>
      <c r="U19" s="4">
        <v>-175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99</v>
      </c>
      <c r="B20" s="4" t="s">
        <v>26</v>
      </c>
      <c r="C20" s="4" t="s">
        <v>27</v>
      </c>
      <c r="D20" s="4" t="s">
        <v>38</v>
      </c>
      <c r="E20" s="4" t="s">
        <v>100</v>
      </c>
      <c r="F20" s="6">
        <v>44599</v>
      </c>
      <c r="G20" s="6">
        <v>44600</v>
      </c>
      <c r="H20" s="4">
        <v>1</v>
      </c>
      <c r="I20" s="4">
        <v>1</v>
      </c>
      <c r="J20" s="4">
        <v>1</v>
      </c>
      <c r="K20" s="4" t="s">
        <v>30</v>
      </c>
      <c r="L20" s="4">
        <v>331</v>
      </c>
      <c r="M20" s="4">
        <v>331</v>
      </c>
      <c r="N20" s="4" t="s">
        <v>101</v>
      </c>
      <c r="O20" s="4" t="s">
        <v>32</v>
      </c>
      <c r="P20" s="4" t="s">
        <v>33</v>
      </c>
      <c r="Q20" s="4">
        <v>0</v>
      </c>
      <c r="R20" s="7">
        <v>44599</v>
      </c>
      <c r="S20" s="6">
        <v>44615</v>
      </c>
      <c r="T20" s="4" t="s">
        <v>34</v>
      </c>
      <c r="U20" s="4">
        <v>331</v>
      </c>
      <c r="V20" s="4">
        <v>0</v>
      </c>
      <c r="W20" s="4">
        <v>0</v>
      </c>
      <c r="X20" s="4" t="s">
        <v>102</v>
      </c>
      <c r="Y20" s="4" t="s">
        <v>36</v>
      </c>
    </row>
    <row r="21" s="4" customFormat="1" spans="1:25">
      <c r="A21" s="4" t="s">
        <v>25</v>
      </c>
      <c r="B21" s="4" t="s">
        <v>26</v>
      </c>
      <c r="C21" s="4" t="s">
        <v>103</v>
      </c>
      <c r="D21" s="4" t="s">
        <v>28</v>
      </c>
      <c r="E21" s="4" t="s">
        <v>29</v>
      </c>
      <c r="F21" s="6">
        <v>44590</v>
      </c>
      <c r="G21" s="6">
        <v>44600</v>
      </c>
      <c r="H21" s="4">
        <v>1</v>
      </c>
      <c r="I21" s="4">
        <v>10</v>
      </c>
      <c r="J21" s="4">
        <v>10</v>
      </c>
      <c r="K21" s="4" t="s">
        <v>30</v>
      </c>
      <c r="L21" s="4">
        <v>-181</v>
      </c>
      <c r="M21" s="4">
        <v>-181</v>
      </c>
      <c r="N21" s="4" t="s">
        <v>31</v>
      </c>
      <c r="O21" s="4" t="s">
        <v>32</v>
      </c>
      <c r="P21" s="4" t="s">
        <v>33</v>
      </c>
      <c r="Q21" s="4">
        <v>0</v>
      </c>
      <c r="R21" s="7">
        <v>44589</v>
      </c>
      <c r="S21" s="6">
        <v>44615</v>
      </c>
      <c r="T21" s="4" t="s">
        <v>34</v>
      </c>
      <c r="U21" s="4">
        <v>-181</v>
      </c>
      <c r="V21" s="4">
        <v>0</v>
      </c>
      <c r="W21" s="4">
        <v>0</v>
      </c>
      <c r="X21" s="4" t="s">
        <v>35</v>
      </c>
      <c r="Y21" s="4" t="s">
        <v>36</v>
      </c>
    </row>
    <row r="22" s="4" customFormat="1" spans="1:25">
      <c r="A22" s="4" t="s">
        <v>104</v>
      </c>
      <c r="B22" s="4" t="s">
        <v>26</v>
      </c>
      <c r="C22" s="4" t="s">
        <v>27</v>
      </c>
      <c r="D22" s="4" t="s">
        <v>105</v>
      </c>
      <c r="E22" s="4" t="s">
        <v>44</v>
      </c>
      <c r="F22" s="6">
        <v>44599</v>
      </c>
      <c r="G22" s="6">
        <v>44600</v>
      </c>
      <c r="H22" s="4">
        <v>1</v>
      </c>
      <c r="I22" s="4">
        <v>1</v>
      </c>
      <c r="J22" s="4">
        <v>1</v>
      </c>
      <c r="K22" s="4" t="s">
        <v>30</v>
      </c>
      <c r="L22" s="4">
        <v>122</v>
      </c>
      <c r="M22" s="4">
        <v>122</v>
      </c>
      <c r="N22" s="4" t="s">
        <v>106</v>
      </c>
      <c r="O22" s="4" t="s">
        <v>32</v>
      </c>
      <c r="P22" s="4" t="s">
        <v>33</v>
      </c>
      <c r="Q22" s="4">
        <v>0</v>
      </c>
      <c r="R22" s="7">
        <v>44599</v>
      </c>
      <c r="S22" s="6">
        <v>44615</v>
      </c>
      <c r="T22" s="4" t="s">
        <v>34</v>
      </c>
      <c r="U22" s="4">
        <v>122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107</v>
      </c>
      <c r="B23" s="4" t="s">
        <v>26</v>
      </c>
      <c r="C23" s="4" t="s">
        <v>27</v>
      </c>
      <c r="D23" s="4" t="s">
        <v>81</v>
      </c>
      <c r="E23" s="4" t="s">
        <v>85</v>
      </c>
      <c r="F23" s="6">
        <v>44599</v>
      </c>
      <c r="G23" s="6">
        <v>44600</v>
      </c>
      <c r="H23" s="4">
        <v>1</v>
      </c>
      <c r="I23" s="4">
        <v>1</v>
      </c>
      <c r="J23" s="4">
        <v>1</v>
      </c>
      <c r="K23" s="4" t="s">
        <v>30</v>
      </c>
      <c r="L23" s="4">
        <v>149</v>
      </c>
      <c r="M23" s="4">
        <v>149</v>
      </c>
      <c r="N23" s="4" t="s">
        <v>108</v>
      </c>
      <c r="O23" s="4" t="s">
        <v>32</v>
      </c>
      <c r="P23" s="4" t="s">
        <v>33</v>
      </c>
      <c r="Q23" s="4">
        <v>0</v>
      </c>
      <c r="R23" s="7">
        <v>44599</v>
      </c>
      <c r="S23" s="6">
        <v>44615</v>
      </c>
      <c r="T23" s="4" t="s">
        <v>34</v>
      </c>
      <c r="U23" s="4">
        <v>149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109</v>
      </c>
      <c r="B24" s="4" t="s">
        <v>26</v>
      </c>
      <c r="C24" s="4" t="s">
        <v>27</v>
      </c>
      <c r="D24" s="4" t="s">
        <v>110</v>
      </c>
      <c r="E24" s="4" t="s">
        <v>111</v>
      </c>
      <c r="F24" s="6">
        <v>44599</v>
      </c>
      <c r="G24" s="6">
        <v>44600</v>
      </c>
      <c r="H24" s="4">
        <v>1</v>
      </c>
      <c r="I24" s="4">
        <v>1</v>
      </c>
      <c r="J24" s="4">
        <v>1</v>
      </c>
      <c r="K24" s="4" t="s">
        <v>30</v>
      </c>
      <c r="L24" s="4">
        <v>197</v>
      </c>
      <c r="M24" s="4">
        <v>197</v>
      </c>
      <c r="N24" s="4" t="s">
        <v>112</v>
      </c>
      <c r="O24" s="4" t="s">
        <v>32</v>
      </c>
      <c r="P24" s="4" t="s">
        <v>33</v>
      </c>
      <c r="Q24" s="4">
        <v>0</v>
      </c>
      <c r="R24" s="7">
        <v>44599</v>
      </c>
      <c r="S24" s="6">
        <v>44615</v>
      </c>
      <c r="T24" s="4" t="s">
        <v>34</v>
      </c>
      <c r="U24" s="4">
        <v>197</v>
      </c>
      <c r="V24" s="4">
        <v>0</v>
      </c>
      <c r="W24" s="4">
        <v>0</v>
      </c>
      <c r="X24" s="4" t="s">
        <v>113</v>
      </c>
      <c r="Y24" s="4" t="s">
        <v>114</v>
      </c>
    </row>
    <row r="25" s="4" customFormat="1" spans="1:25">
      <c r="A25" s="4" t="s">
        <v>115</v>
      </c>
      <c r="B25" s="4" t="s">
        <v>26</v>
      </c>
      <c r="C25" s="4" t="s">
        <v>27</v>
      </c>
      <c r="D25" s="4" t="s">
        <v>116</v>
      </c>
      <c r="E25" s="4" t="s">
        <v>117</v>
      </c>
      <c r="F25" s="6">
        <v>44599</v>
      </c>
      <c r="G25" s="6">
        <v>44600</v>
      </c>
      <c r="H25" s="4">
        <v>1</v>
      </c>
      <c r="I25" s="4">
        <v>1</v>
      </c>
      <c r="J25" s="4">
        <v>1</v>
      </c>
      <c r="K25" s="4" t="s">
        <v>30</v>
      </c>
      <c r="L25" s="4">
        <v>143</v>
      </c>
      <c r="M25" s="4">
        <v>143</v>
      </c>
      <c r="N25" s="4" t="s">
        <v>118</v>
      </c>
      <c r="O25" s="4" t="s">
        <v>32</v>
      </c>
      <c r="P25" s="4" t="s">
        <v>33</v>
      </c>
      <c r="Q25" s="4">
        <v>0</v>
      </c>
      <c r="R25" s="7">
        <v>44599</v>
      </c>
      <c r="S25" s="6">
        <v>44615</v>
      </c>
      <c r="T25" s="4" t="s">
        <v>34</v>
      </c>
      <c r="U25" s="4">
        <v>143</v>
      </c>
      <c r="V25" s="4">
        <v>0</v>
      </c>
      <c r="W25" s="4">
        <v>0</v>
      </c>
      <c r="X25" s="4" t="s">
        <v>119</v>
      </c>
      <c r="Y25" s="4" t="s">
        <v>36</v>
      </c>
    </row>
    <row r="26" s="4" customFormat="1" spans="1:25">
      <c r="A26" s="4" t="s">
        <v>120</v>
      </c>
      <c r="B26" s="4" t="s">
        <v>26</v>
      </c>
      <c r="C26" s="4" t="s">
        <v>27</v>
      </c>
      <c r="D26" s="4" t="s">
        <v>121</v>
      </c>
      <c r="E26" s="4" t="s">
        <v>122</v>
      </c>
      <c r="F26" s="6">
        <v>44599</v>
      </c>
      <c r="G26" s="6">
        <v>44600</v>
      </c>
      <c r="H26" s="4">
        <v>1</v>
      </c>
      <c r="I26" s="4">
        <v>1</v>
      </c>
      <c r="J26" s="4">
        <v>1</v>
      </c>
      <c r="K26" s="4" t="s">
        <v>30</v>
      </c>
      <c r="L26" s="4">
        <v>314</v>
      </c>
      <c r="M26" s="4">
        <v>314</v>
      </c>
      <c r="N26" s="4" t="s">
        <v>123</v>
      </c>
      <c r="O26" s="4" t="s">
        <v>32</v>
      </c>
      <c r="P26" s="4" t="s">
        <v>33</v>
      </c>
      <c r="Q26" s="4">
        <v>0</v>
      </c>
      <c r="R26" s="7">
        <v>44599</v>
      </c>
      <c r="S26" s="6">
        <v>44615</v>
      </c>
      <c r="T26" s="4" t="s">
        <v>34</v>
      </c>
      <c r="U26" s="4">
        <v>314</v>
      </c>
      <c r="V26" s="4">
        <v>0</v>
      </c>
      <c r="W26" s="4">
        <v>0</v>
      </c>
      <c r="X26" s="4" t="s">
        <v>124</v>
      </c>
      <c r="Y26" s="4" t="s">
        <v>36</v>
      </c>
    </row>
    <row r="27" s="4" customFormat="1" spans="1:25">
      <c r="A27" s="4" t="s">
        <v>125</v>
      </c>
      <c r="B27" s="4" t="s">
        <v>26</v>
      </c>
      <c r="C27" s="4" t="s">
        <v>27</v>
      </c>
      <c r="D27" s="4" t="s">
        <v>126</v>
      </c>
      <c r="E27" s="4" t="s">
        <v>127</v>
      </c>
      <c r="F27" s="6">
        <v>44599</v>
      </c>
      <c r="G27" s="6">
        <v>44600</v>
      </c>
      <c r="H27" s="4">
        <v>1</v>
      </c>
      <c r="I27" s="4">
        <v>1</v>
      </c>
      <c r="J27" s="4">
        <v>1</v>
      </c>
      <c r="K27" s="4" t="s">
        <v>30</v>
      </c>
      <c r="L27" s="4">
        <v>118</v>
      </c>
      <c r="M27" s="4">
        <v>118</v>
      </c>
      <c r="N27" s="4" t="s">
        <v>128</v>
      </c>
      <c r="O27" s="4" t="s">
        <v>32</v>
      </c>
      <c r="P27" s="4" t="s">
        <v>33</v>
      </c>
      <c r="Q27" s="4">
        <v>0</v>
      </c>
      <c r="R27" s="7">
        <v>44599</v>
      </c>
      <c r="S27" s="6">
        <v>44615</v>
      </c>
      <c r="T27" s="4" t="s">
        <v>34</v>
      </c>
      <c r="U27" s="4">
        <v>118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129</v>
      </c>
      <c r="B28" s="4" t="s">
        <v>26</v>
      </c>
      <c r="C28" s="4" t="s">
        <v>27</v>
      </c>
      <c r="D28" s="4" t="s">
        <v>130</v>
      </c>
      <c r="E28" s="4" t="s">
        <v>131</v>
      </c>
      <c r="F28" s="6">
        <v>44599</v>
      </c>
      <c r="G28" s="6">
        <v>44600</v>
      </c>
      <c r="H28" s="4">
        <v>1</v>
      </c>
      <c r="I28" s="4">
        <v>1</v>
      </c>
      <c r="J28" s="4">
        <v>1</v>
      </c>
      <c r="K28" s="4" t="s">
        <v>30</v>
      </c>
      <c r="L28" s="4">
        <v>161</v>
      </c>
      <c r="M28" s="4">
        <v>161</v>
      </c>
      <c r="N28" s="4" t="s">
        <v>132</v>
      </c>
      <c r="O28" s="4" t="s">
        <v>32</v>
      </c>
      <c r="P28" s="4" t="s">
        <v>33</v>
      </c>
      <c r="Q28" s="4">
        <v>0</v>
      </c>
      <c r="R28" s="7">
        <v>44599</v>
      </c>
      <c r="S28" s="6">
        <v>44615</v>
      </c>
      <c r="T28" s="4" t="s">
        <v>34</v>
      </c>
      <c r="U28" s="4">
        <v>161</v>
      </c>
      <c r="V28" s="4">
        <v>0</v>
      </c>
      <c r="W28" s="4">
        <v>0</v>
      </c>
      <c r="X28" s="4" t="s">
        <v>36</v>
      </c>
      <c r="Y28" s="4" t="s">
        <v>133</v>
      </c>
    </row>
    <row r="29" s="4" customFormat="1" spans="1:25">
      <c r="A29" s="4" t="s">
        <v>134</v>
      </c>
      <c r="B29" s="4" t="s">
        <v>26</v>
      </c>
      <c r="C29" s="4" t="s">
        <v>27</v>
      </c>
      <c r="D29" s="4" t="s">
        <v>121</v>
      </c>
      <c r="E29" s="4" t="s">
        <v>122</v>
      </c>
      <c r="F29" s="6">
        <v>44599</v>
      </c>
      <c r="G29" s="6">
        <v>44600</v>
      </c>
      <c r="H29" s="4">
        <v>1</v>
      </c>
      <c r="I29" s="4">
        <v>1</v>
      </c>
      <c r="J29" s="4">
        <v>1</v>
      </c>
      <c r="K29" s="4" t="s">
        <v>30</v>
      </c>
      <c r="L29" s="4">
        <v>299</v>
      </c>
      <c r="M29" s="4">
        <v>299</v>
      </c>
      <c r="N29" s="4" t="s">
        <v>135</v>
      </c>
      <c r="O29" s="4" t="s">
        <v>32</v>
      </c>
      <c r="P29" s="4" t="s">
        <v>33</v>
      </c>
      <c r="Q29" s="4">
        <v>0</v>
      </c>
      <c r="R29" s="7">
        <v>44599</v>
      </c>
      <c r="S29" s="6">
        <v>44615</v>
      </c>
      <c r="T29" s="4" t="s">
        <v>34</v>
      </c>
      <c r="U29" s="4">
        <v>299</v>
      </c>
      <c r="V29" s="4">
        <v>0</v>
      </c>
      <c r="W29" s="4">
        <v>0</v>
      </c>
      <c r="X29" s="4" t="s">
        <v>136</v>
      </c>
      <c r="Y29" s="4" t="s">
        <v>36</v>
      </c>
    </row>
    <row r="30" s="4" customFormat="1" spans="1:25">
      <c r="A30" s="4" t="s">
        <v>137</v>
      </c>
      <c r="B30" s="4" t="s">
        <v>26</v>
      </c>
      <c r="C30" s="4" t="s">
        <v>27</v>
      </c>
      <c r="D30" s="4" t="s">
        <v>138</v>
      </c>
      <c r="E30" s="4" t="s">
        <v>139</v>
      </c>
      <c r="F30" s="6">
        <v>44599</v>
      </c>
      <c r="G30" s="6">
        <v>44600</v>
      </c>
      <c r="H30" s="4">
        <v>1</v>
      </c>
      <c r="I30" s="4">
        <v>1</v>
      </c>
      <c r="J30" s="4">
        <v>1</v>
      </c>
      <c r="K30" s="4" t="s">
        <v>30</v>
      </c>
      <c r="L30" s="4">
        <v>114</v>
      </c>
      <c r="M30" s="4">
        <v>114</v>
      </c>
      <c r="N30" s="4" t="s">
        <v>140</v>
      </c>
      <c r="O30" s="4" t="s">
        <v>32</v>
      </c>
      <c r="P30" s="4" t="s">
        <v>33</v>
      </c>
      <c r="Q30" s="4">
        <v>0</v>
      </c>
      <c r="R30" s="7">
        <v>44599</v>
      </c>
      <c r="S30" s="6">
        <v>44615</v>
      </c>
      <c r="T30" s="4" t="s">
        <v>34</v>
      </c>
      <c r="U30" s="4">
        <v>114</v>
      </c>
      <c r="V30" s="4">
        <v>0</v>
      </c>
      <c r="W30" s="4">
        <v>0</v>
      </c>
      <c r="X30" s="4" t="s">
        <v>36</v>
      </c>
      <c r="Y30" s="4" t="s">
        <v>36</v>
      </c>
    </row>
    <row r="31" s="4" customFormat="1" spans="1:25">
      <c r="A31" s="4" t="s">
        <v>141</v>
      </c>
      <c r="B31" s="4" t="s">
        <v>26</v>
      </c>
      <c r="C31" s="4" t="s">
        <v>27</v>
      </c>
      <c r="D31" s="4" t="s">
        <v>142</v>
      </c>
      <c r="E31" s="4" t="s">
        <v>143</v>
      </c>
      <c r="F31" s="6">
        <v>44599</v>
      </c>
      <c r="G31" s="6">
        <v>44600</v>
      </c>
      <c r="H31" s="4">
        <v>2</v>
      </c>
      <c r="I31" s="4">
        <v>1</v>
      </c>
      <c r="J31" s="4">
        <v>2</v>
      </c>
      <c r="K31" s="4" t="s">
        <v>30</v>
      </c>
      <c r="L31" s="4">
        <v>394</v>
      </c>
      <c r="M31" s="4">
        <v>394</v>
      </c>
      <c r="N31" s="4" t="s">
        <v>144</v>
      </c>
      <c r="O31" s="4" t="s">
        <v>32</v>
      </c>
      <c r="P31" s="4" t="s">
        <v>33</v>
      </c>
      <c r="Q31" s="4">
        <v>0</v>
      </c>
      <c r="R31" s="7">
        <v>44599</v>
      </c>
      <c r="S31" s="6">
        <v>44615</v>
      </c>
      <c r="T31" s="4" t="s">
        <v>34</v>
      </c>
      <c r="U31" s="4">
        <v>394</v>
      </c>
      <c r="V31" s="4">
        <v>0</v>
      </c>
      <c r="W31" s="4">
        <v>0</v>
      </c>
      <c r="X31" s="4" t="s">
        <v>36</v>
      </c>
      <c r="Y31" s="4" t="s">
        <v>36</v>
      </c>
    </row>
    <row r="32" s="4" customFormat="1" spans="1:25">
      <c r="A32" s="4" t="s">
        <v>56</v>
      </c>
      <c r="B32" s="4" t="s">
        <v>26</v>
      </c>
      <c r="C32" s="4" t="s">
        <v>103</v>
      </c>
      <c r="D32" s="4" t="s">
        <v>57</v>
      </c>
      <c r="E32" s="4" t="s">
        <v>58</v>
      </c>
      <c r="F32" s="6">
        <v>44599</v>
      </c>
      <c r="G32" s="6">
        <v>44600</v>
      </c>
      <c r="H32" s="4">
        <v>2</v>
      </c>
      <c r="I32" s="4">
        <v>1</v>
      </c>
      <c r="J32" s="4">
        <v>2</v>
      </c>
      <c r="K32" s="4" t="s">
        <v>30</v>
      </c>
      <c r="L32" s="4">
        <v>-592</v>
      </c>
      <c r="M32" s="4">
        <v>-592</v>
      </c>
      <c r="N32" s="4" t="s">
        <v>59</v>
      </c>
      <c r="O32" s="4" t="s">
        <v>32</v>
      </c>
      <c r="P32" s="4" t="s">
        <v>33</v>
      </c>
      <c r="Q32" s="4">
        <v>0</v>
      </c>
      <c r="R32" s="7">
        <v>44595</v>
      </c>
      <c r="S32" s="6">
        <v>44615</v>
      </c>
      <c r="T32" s="4" t="s">
        <v>34</v>
      </c>
      <c r="U32" s="4">
        <v>-592</v>
      </c>
      <c r="V32" s="4">
        <v>0</v>
      </c>
      <c r="W32" s="4">
        <v>0</v>
      </c>
      <c r="X32" s="4" t="s">
        <v>36</v>
      </c>
      <c r="Y32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"/>
  <sheetViews>
    <sheetView tabSelected="1" workbookViewId="0">
      <selection activeCell="A34" sqref="A34:A35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145</v>
      </c>
    </row>
    <row r="2" s="4" customFormat="1" spans="1:9">
      <c r="A2" s="5">
        <v>17251604928</v>
      </c>
      <c r="B2" s="6">
        <v>44590</v>
      </c>
      <c r="C2" s="6">
        <v>44600</v>
      </c>
      <c r="D2" s="4">
        <v>1833</v>
      </c>
      <c r="E2" s="4">
        <v>1833</v>
      </c>
      <c r="F2" s="4" t="str">
        <f>VLOOKUP(A2,HOP!A:C,3,0)</f>
        <v>2410360</v>
      </c>
      <c r="G2" s="4">
        <f>D2-E2</f>
        <v>0</v>
      </c>
      <c r="H2" s="4" t="str">
        <f>$H$1&amp;F2</f>
        <v>，2410360</v>
      </c>
      <c r="I2" s="4" t="str">
        <f>VLOOKUP(A2,HOP!A:T,20,0)</f>
        <v>直连</v>
      </c>
    </row>
    <row r="3" s="4" customFormat="1" spans="1:9">
      <c r="A3" s="5">
        <v>17269549330</v>
      </c>
      <c r="B3" s="6">
        <v>44599</v>
      </c>
      <c r="C3" s="6">
        <v>44600</v>
      </c>
      <c r="D3" s="4">
        <v>248</v>
      </c>
      <c r="E3" s="4" t="str">
        <f>VLOOKUP(A3,HOP!A:L,12,0)</f>
        <v>248.00</v>
      </c>
      <c r="F3" s="4" t="str">
        <f>VLOOKUP(A3,HOP!A:C,3,0)</f>
        <v>2411902</v>
      </c>
      <c r="G3" s="4">
        <f t="shared" ref="G3:G28" si="0">D3-E3</f>
        <v>0</v>
      </c>
      <c r="H3" s="4" t="str">
        <f t="shared" ref="H3:H28" si="1">$H$1&amp;F3</f>
        <v>，2411902</v>
      </c>
      <c r="I3" s="4" t="str">
        <f>VLOOKUP(A3,HOP!A:T,20,0)</f>
        <v>直连</v>
      </c>
    </row>
    <row r="4" s="4" customFormat="1" spans="1:9">
      <c r="A4" s="5">
        <v>17271198783</v>
      </c>
      <c r="B4" s="6">
        <v>44599</v>
      </c>
      <c r="C4" s="6">
        <v>44600</v>
      </c>
      <c r="D4" s="4">
        <v>231</v>
      </c>
      <c r="E4" s="4" t="str">
        <f>VLOOKUP(A4,HOP!A:L,12,0)</f>
        <v>231.00</v>
      </c>
      <c r="F4" s="4" t="str">
        <f>VLOOKUP(A4,HOP!A:C,3,0)</f>
        <v>2412104</v>
      </c>
      <c r="G4" s="4">
        <f t="shared" si="0"/>
        <v>0</v>
      </c>
      <c r="H4" s="4" t="str">
        <f t="shared" si="1"/>
        <v>，2412104</v>
      </c>
      <c r="I4" s="4" t="str">
        <f>VLOOKUP(A4,HOP!A:T,20,0)</f>
        <v>直连</v>
      </c>
    </row>
    <row r="5" s="4" customFormat="1" spans="1:9">
      <c r="A5" s="5">
        <v>17272126321</v>
      </c>
      <c r="B5" s="6">
        <v>44599</v>
      </c>
      <c r="C5" s="6">
        <v>44600</v>
      </c>
      <c r="D5" s="4">
        <v>199</v>
      </c>
      <c r="E5" s="4" t="str">
        <f>VLOOKUP(A5,HOP!A:L,12,0)</f>
        <v>199.00</v>
      </c>
      <c r="F5" s="4" t="str">
        <f>VLOOKUP(A5,HOP!A:C,3,0)</f>
        <v>2412229</v>
      </c>
      <c r="G5" s="4">
        <f t="shared" si="0"/>
        <v>0</v>
      </c>
      <c r="H5" s="4" t="str">
        <f t="shared" si="1"/>
        <v>，2412229</v>
      </c>
      <c r="I5" s="4" t="str">
        <f>VLOOKUP(A5,HOP!A:T,20,0)</f>
        <v>直连</v>
      </c>
    </row>
    <row r="6" s="4" customFormat="1" spans="1:9">
      <c r="A6" s="5">
        <v>17273379401</v>
      </c>
      <c r="B6" s="6">
        <v>44599</v>
      </c>
      <c r="C6" s="6">
        <v>44600</v>
      </c>
      <c r="D6" s="4">
        <v>211</v>
      </c>
      <c r="E6" s="4" t="str">
        <f>VLOOKUP(A6,HOP!A:L,12,0)</f>
        <v>211.00</v>
      </c>
      <c r="F6" s="4" t="str">
        <f>VLOOKUP(A6,HOP!A:C,3,0)</f>
        <v>2412418</v>
      </c>
      <c r="G6" s="4">
        <f t="shared" si="0"/>
        <v>0</v>
      </c>
      <c r="H6" s="4" t="str">
        <f t="shared" si="1"/>
        <v>，2412418</v>
      </c>
      <c r="I6" s="4" t="str">
        <f>VLOOKUP(A6,HOP!A:T,20,0)</f>
        <v>直连</v>
      </c>
    </row>
    <row r="7" s="4" customFormat="1" hidden="1" spans="1:9">
      <c r="A7" s="5">
        <v>17273742135</v>
      </c>
      <c r="B7" s="6">
        <v>44599</v>
      </c>
      <c r="C7" s="6">
        <v>44600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5">
        <v>17278248875</v>
      </c>
      <c r="B8" s="6">
        <v>44599</v>
      </c>
      <c r="C8" s="6">
        <v>44600</v>
      </c>
      <c r="D8" s="4">
        <v>168</v>
      </c>
      <c r="E8" s="4" t="str">
        <f>VLOOKUP(A8,HOP!A:L,12,0)</f>
        <v>168.00</v>
      </c>
      <c r="F8" s="4" t="str">
        <f>VLOOKUP(A8,HOP!A:C,3,0)</f>
        <v>2412570</v>
      </c>
      <c r="G8" s="4">
        <f t="shared" si="0"/>
        <v>0</v>
      </c>
      <c r="H8" s="4" t="str">
        <f t="shared" si="1"/>
        <v>，2412570</v>
      </c>
      <c r="I8" s="4" t="str">
        <f>VLOOKUP(A8,HOP!A:T,20,0)</f>
        <v>直连</v>
      </c>
    </row>
    <row r="9" s="4" customFormat="1" spans="1:9">
      <c r="A9" s="5">
        <v>17278942328</v>
      </c>
      <c r="B9" s="6">
        <v>44598</v>
      </c>
      <c r="C9" s="6">
        <v>44600</v>
      </c>
      <c r="D9" s="4">
        <v>532</v>
      </c>
      <c r="E9" s="4" t="str">
        <f>VLOOKUP(A9,HOP!A:L,12,0)</f>
        <v>532.00</v>
      </c>
      <c r="F9" s="4" t="str">
        <f>VLOOKUP(A9,HOP!A:C,3,0)</f>
        <v>2412664</v>
      </c>
      <c r="G9" s="4">
        <f t="shared" si="0"/>
        <v>0</v>
      </c>
      <c r="H9" s="4" t="str">
        <f t="shared" si="1"/>
        <v>，2412664</v>
      </c>
      <c r="I9" s="4" t="str">
        <f>VLOOKUP(A9,HOP!A:T,20,0)</f>
        <v>直连</v>
      </c>
    </row>
    <row r="10" s="4" customFormat="1" spans="1:9">
      <c r="A10" s="5">
        <v>17279903530</v>
      </c>
      <c r="B10" s="6">
        <v>44599</v>
      </c>
      <c r="C10" s="6">
        <v>44600</v>
      </c>
      <c r="D10" s="4">
        <v>256</v>
      </c>
      <c r="E10" s="4" t="str">
        <f>VLOOKUP(A10,HOP!A:L,12,0)</f>
        <v>256.00</v>
      </c>
      <c r="F10" s="4" t="str">
        <f>VLOOKUP(A10,HOP!A:C,3,0)</f>
        <v>2412789</v>
      </c>
      <c r="G10" s="4">
        <f t="shared" si="0"/>
        <v>0</v>
      </c>
      <c r="H10" s="4" t="str">
        <f t="shared" si="1"/>
        <v>，2412789</v>
      </c>
      <c r="I10" s="4" t="str">
        <f>VLOOKUP(A10,HOP!A:T,20,0)</f>
        <v>直连</v>
      </c>
    </row>
    <row r="11" s="4" customFormat="1" spans="1:9">
      <c r="A11" s="5">
        <v>17286212554</v>
      </c>
      <c r="B11" s="6">
        <v>44599</v>
      </c>
      <c r="C11" s="6">
        <v>44600</v>
      </c>
      <c r="D11" s="4">
        <v>210</v>
      </c>
      <c r="E11" s="4" t="str">
        <f>VLOOKUP(A11,HOP!A:L,12,0)</f>
        <v>210.00</v>
      </c>
      <c r="F11" s="4" t="str">
        <f>VLOOKUP(A11,HOP!A:C,3,0)</f>
        <v>2413056</v>
      </c>
      <c r="G11" s="4">
        <f t="shared" si="0"/>
        <v>0</v>
      </c>
      <c r="H11" s="4" t="str">
        <f t="shared" si="1"/>
        <v>，2413056</v>
      </c>
      <c r="I11" s="4" t="str">
        <f>VLOOKUP(A11,HOP!A:T,20,0)</f>
        <v>直连</v>
      </c>
    </row>
    <row r="12" s="4" customFormat="1" spans="1:9">
      <c r="A12" s="5">
        <v>17286226035</v>
      </c>
      <c r="B12" s="6">
        <v>44599</v>
      </c>
      <c r="C12" s="6">
        <v>44600</v>
      </c>
      <c r="D12" s="4">
        <v>279</v>
      </c>
      <c r="E12" s="4" t="str">
        <f>VLOOKUP(A12,HOP!A:L,12,0)</f>
        <v>279.00</v>
      </c>
      <c r="F12" s="4" t="str">
        <f>VLOOKUP(A12,HOP!A:C,3,0)</f>
        <v>2413059</v>
      </c>
      <c r="G12" s="4">
        <f t="shared" si="0"/>
        <v>0</v>
      </c>
      <c r="H12" s="4" t="str">
        <f t="shared" si="1"/>
        <v>，2413059</v>
      </c>
      <c r="I12" s="4" t="str">
        <f>VLOOKUP(A12,HOP!A:T,20,0)</f>
        <v>直连</v>
      </c>
    </row>
    <row r="13" s="4" customFormat="1" spans="1:9">
      <c r="A13" s="5">
        <v>17287773803</v>
      </c>
      <c r="B13" s="6">
        <v>44597</v>
      </c>
      <c r="C13" s="6">
        <v>44600</v>
      </c>
      <c r="D13" s="4">
        <v>476</v>
      </c>
      <c r="E13" s="4" t="str">
        <f>VLOOKUP(A13,HOP!A:L,12,0)</f>
        <v>476.01</v>
      </c>
      <c r="F13" s="4" t="str">
        <f>VLOOKUP(A13,HOP!A:C,3,0)</f>
        <v>2413220</v>
      </c>
      <c r="G13" s="4">
        <f t="shared" si="0"/>
        <v>-0.00999999999999091</v>
      </c>
      <c r="H13" s="4" t="str">
        <f t="shared" si="1"/>
        <v>，2413220</v>
      </c>
      <c r="I13" s="4" t="str">
        <f>VLOOKUP(A13,HOP!A:T,20,0)</f>
        <v>直连</v>
      </c>
    </row>
    <row r="14" s="4" customFormat="1" spans="1:9">
      <c r="A14" s="5">
        <v>17287987639</v>
      </c>
      <c r="B14" s="6">
        <v>44598</v>
      </c>
      <c r="C14" s="6">
        <v>44600</v>
      </c>
      <c r="D14" s="4">
        <v>298</v>
      </c>
      <c r="E14" s="4" t="str">
        <f>VLOOKUP(A14,HOP!A:L,12,0)</f>
        <v>298.00</v>
      </c>
      <c r="F14" s="4" t="str">
        <f>VLOOKUP(A14,HOP!A:C,3,0)</f>
        <v>2413254</v>
      </c>
      <c r="G14" s="4">
        <f t="shared" si="0"/>
        <v>0</v>
      </c>
      <c r="H14" s="4" t="str">
        <f t="shared" si="1"/>
        <v>，2413254</v>
      </c>
      <c r="I14" s="4" t="str">
        <f>VLOOKUP(A14,HOP!A:T,20,0)</f>
        <v>直连</v>
      </c>
    </row>
    <row r="15" s="4" customFormat="1" spans="1:9">
      <c r="A15" s="5">
        <v>17289009789</v>
      </c>
      <c r="B15" s="6">
        <v>44599</v>
      </c>
      <c r="C15" s="6">
        <v>44600</v>
      </c>
      <c r="D15" s="4">
        <v>354</v>
      </c>
      <c r="E15" s="4" t="str">
        <f>VLOOKUP(A15,HOP!A:L,12,0)</f>
        <v>354.00</v>
      </c>
      <c r="F15" s="4" t="str">
        <f>VLOOKUP(A15,HOP!A:C,3,0)</f>
        <v>2413378</v>
      </c>
      <c r="G15" s="4">
        <f t="shared" si="0"/>
        <v>0</v>
      </c>
      <c r="H15" s="4" t="str">
        <f t="shared" si="1"/>
        <v>，2413378</v>
      </c>
      <c r="I15" s="4" t="str">
        <f>VLOOKUP(A15,HOP!A:T,20,0)</f>
        <v>直连</v>
      </c>
    </row>
    <row r="16" s="4" customFormat="1" hidden="1" spans="1:9">
      <c r="A16" s="5">
        <v>17302316626</v>
      </c>
      <c r="B16" s="6">
        <v>44599</v>
      </c>
      <c r="C16" s="6">
        <v>44600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VLOOKUP(A16,HOP!A:T,20,0)</f>
        <v>#N/A</v>
      </c>
    </row>
    <row r="17" s="4" customFormat="1" hidden="1" spans="1:9">
      <c r="A17" s="5">
        <v>17302754377</v>
      </c>
      <c r="B17" s="6">
        <v>44599</v>
      </c>
      <c r="C17" s="6">
        <v>44600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spans="1:9">
      <c r="A18" s="5">
        <v>17303341072</v>
      </c>
      <c r="B18" s="6">
        <v>44599</v>
      </c>
      <c r="C18" s="6">
        <v>44600</v>
      </c>
      <c r="D18" s="4">
        <v>331</v>
      </c>
      <c r="E18" s="4" t="str">
        <f>VLOOKUP(A18,HOP!A:L,12,0)</f>
        <v>331.00</v>
      </c>
      <c r="F18" s="4" t="str">
        <f>VLOOKUP(A18,HOP!A:C,3,0)</f>
        <v>2414213</v>
      </c>
      <c r="G18" s="4">
        <f t="shared" si="0"/>
        <v>0</v>
      </c>
      <c r="H18" s="4" t="str">
        <f t="shared" si="1"/>
        <v>，2414213</v>
      </c>
      <c r="I18" s="4" t="str">
        <f>VLOOKUP(A18,HOP!A:T,20,0)</f>
        <v>直连</v>
      </c>
    </row>
    <row r="19" s="4" customFormat="1" spans="1:9">
      <c r="A19" s="5">
        <v>17303644140</v>
      </c>
      <c r="B19" s="6">
        <v>44599</v>
      </c>
      <c r="C19" s="6">
        <v>44600</v>
      </c>
      <c r="D19" s="4">
        <v>122</v>
      </c>
      <c r="E19" s="4" t="str">
        <f>VLOOKUP(A19,HOP!A:L,12,0)</f>
        <v>122.00</v>
      </c>
      <c r="F19" s="4" t="str">
        <f>VLOOKUP(A19,HOP!A:C,3,0)</f>
        <v>2414245</v>
      </c>
      <c r="G19" s="4">
        <f t="shared" si="0"/>
        <v>0</v>
      </c>
      <c r="H19" s="4" t="str">
        <f t="shared" si="1"/>
        <v>，2414245</v>
      </c>
      <c r="I19" s="4" t="str">
        <f>VLOOKUP(A19,HOP!A:T,20,0)</f>
        <v>直连</v>
      </c>
    </row>
    <row r="20" s="4" customFormat="1" spans="1:9">
      <c r="A20" s="5">
        <v>17303662056</v>
      </c>
      <c r="B20" s="6">
        <v>44599</v>
      </c>
      <c r="C20" s="6">
        <v>44600</v>
      </c>
      <c r="D20" s="4">
        <v>149</v>
      </c>
      <c r="E20" s="4" t="str">
        <f>VLOOKUP(A20,HOP!A:L,12,0)</f>
        <v>149.00</v>
      </c>
      <c r="F20" s="4" t="str">
        <f>VLOOKUP(A20,HOP!A:C,3,0)</f>
        <v>2414246</v>
      </c>
      <c r="G20" s="4">
        <f t="shared" si="0"/>
        <v>0</v>
      </c>
      <c r="H20" s="4" t="str">
        <f t="shared" si="1"/>
        <v>，2414246</v>
      </c>
      <c r="I20" s="4" t="str">
        <f>VLOOKUP(A20,HOP!A:T,20,0)</f>
        <v>直连</v>
      </c>
    </row>
    <row r="21" s="4" customFormat="1" spans="1:9">
      <c r="A21" s="5">
        <v>17303688935</v>
      </c>
      <c r="B21" s="6">
        <v>44599</v>
      </c>
      <c r="C21" s="6">
        <v>44600</v>
      </c>
      <c r="D21" s="4">
        <v>197</v>
      </c>
      <c r="E21" s="4" t="str">
        <f>VLOOKUP(A21,HOP!A:L,12,0)</f>
        <v>197.00</v>
      </c>
      <c r="F21" s="4" t="str">
        <f>VLOOKUP(A21,HOP!A:C,3,0)</f>
        <v>2414253</v>
      </c>
      <c r="G21" s="4">
        <f t="shared" si="0"/>
        <v>0</v>
      </c>
      <c r="H21" s="4" t="str">
        <f t="shared" si="1"/>
        <v>，2414253</v>
      </c>
      <c r="I21" s="4" t="str">
        <f>VLOOKUP(A21,HOP!A:T,20,0)</f>
        <v>直连</v>
      </c>
    </row>
    <row r="22" s="4" customFormat="1" spans="1:9">
      <c r="A22" s="5">
        <v>17303716674</v>
      </c>
      <c r="B22" s="6">
        <v>44599</v>
      </c>
      <c r="C22" s="6">
        <v>44600</v>
      </c>
      <c r="D22" s="4">
        <v>143</v>
      </c>
      <c r="E22" s="4" t="str">
        <f>VLOOKUP(A22,HOP!A:L,12,0)</f>
        <v>143.00</v>
      </c>
      <c r="F22" s="4" t="str">
        <f>VLOOKUP(A22,HOP!A:C,3,0)</f>
        <v>2414257</v>
      </c>
      <c r="G22" s="4">
        <f t="shared" si="0"/>
        <v>0</v>
      </c>
      <c r="H22" s="4" t="str">
        <f t="shared" si="1"/>
        <v>，2414257</v>
      </c>
      <c r="I22" s="4" t="str">
        <f>VLOOKUP(A22,HOP!A:T,20,0)</f>
        <v>直连</v>
      </c>
    </row>
    <row r="23" s="4" customFormat="1" spans="1:9">
      <c r="A23" s="5">
        <v>17304123096</v>
      </c>
      <c r="B23" s="6">
        <v>44599</v>
      </c>
      <c r="C23" s="6">
        <v>44600</v>
      </c>
      <c r="D23" s="4">
        <v>314</v>
      </c>
      <c r="E23" s="4" t="str">
        <f>VLOOKUP(A23,HOP!A:L,12,0)</f>
        <v>314.00</v>
      </c>
      <c r="F23" s="4" t="str">
        <f>VLOOKUP(A23,HOP!A:C,3,0)</f>
        <v>2414326</v>
      </c>
      <c r="G23" s="4">
        <f t="shared" si="0"/>
        <v>0</v>
      </c>
      <c r="H23" s="4" t="str">
        <f t="shared" si="1"/>
        <v>，2414326</v>
      </c>
      <c r="I23" s="4" t="str">
        <f>VLOOKUP(A23,HOP!A:T,20,0)</f>
        <v>直连</v>
      </c>
    </row>
    <row r="24" s="4" customFormat="1" spans="1:9">
      <c r="A24" s="5">
        <v>17304352804</v>
      </c>
      <c r="B24" s="6">
        <v>44599</v>
      </c>
      <c r="C24" s="6">
        <v>44600</v>
      </c>
      <c r="D24" s="4">
        <v>118</v>
      </c>
      <c r="E24" s="4" t="str">
        <f>VLOOKUP(A24,HOP!A:L,12,0)</f>
        <v>118.00</v>
      </c>
      <c r="F24" s="4" t="str">
        <f>VLOOKUP(A24,HOP!A:C,3,0)</f>
        <v>2414362</v>
      </c>
      <c r="G24" s="4">
        <f t="shared" si="0"/>
        <v>0</v>
      </c>
      <c r="H24" s="4" t="str">
        <f t="shared" si="1"/>
        <v>，2414362</v>
      </c>
      <c r="I24" s="4" t="str">
        <f>VLOOKUP(A24,HOP!A:T,20,0)</f>
        <v>直连</v>
      </c>
    </row>
    <row r="25" s="4" customFormat="1" spans="1:9">
      <c r="A25" s="5">
        <v>17304510288</v>
      </c>
      <c r="B25" s="6">
        <v>44599</v>
      </c>
      <c r="C25" s="6">
        <v>44600</v>
      </c>
      <c r="D25" s="4">
        <v>161</v>
      </c>
      <c r="E25" s="4" t="str">
        <f>VLOOKUP(A25,HOP!A:L,12,0)</f>
        <v>161.00</v>
      </c>
      <c r="F25" s="4" t="str">
        <f>VLOOKUP(A25,HOP!A:C,3,0)</f>
        <v>2414395</v>
      </c>
      <c r="G25" s="4">
        <f t="shared" si="0"/>
        <v>0</v>
      </c>
      <c r="H25" s="4" t="str">
        <f t="shared" si="1"/>
        <v>，2414395</v>
      </c>
      <c r="I25" s="4" t="str">
        <f>VLOOKUP(A25,HOP!A:T,20,0)</f>
        <v>直连</v>
      </c>
    </row>
    <row r="26" s="4" customFormat="1" spans="1:9">
      <c r="A26" s="5">
        <v>17304540160</v>
      </c>
      <c r="B26" s="6">
        <v>44599</v>
      </c>
      <c r="C26" s="6">
        <v>44600</v>
      </c>
      <c r="D26" s="4">
        <v>299</v>
      </c>
      <c r="E26" s="4" t="str">
        <f>VLOOKUP(A26,HOP!A:L,12,0)</f>
        <v>299.00</v>
      </c>
      <c r="F26" s="4" t="str">
        <f>VLOOKUP(A26,HOP!A:C,3,0)</f>
        <v>2414400</v>
      </c>
      <c r="G26" s="4">
        <f t="shared" si="0"/>
        <v>0</v>
      </c>
      <c r="H26" s="4" t="str">
        <f t="shared" si="1"/>
        <v>，2414400</v>
      </c>
      <c r="I26" s="4" t="str">
        <f>VLOOKUP(A26,HOP!A:T,20,0)</f>
        <v>直连</v>
      </c>
    </row>
    <row r="27" s="4" customFormat="1" spans="1:9">
      <c r="A27" s="5">
        <v>17304609075</v>
      </c>
      <c r="B27" s="6">
        <v>44599</v>
      </c>
      <c r="C27" s="6">
        <v>44600</v>
      </c>
      <c r="D27" s="4">
        <v>114</v>
      </c>
      <c r="E27" s="4" t="str">
        <f>VLOOKUP(A27,HOP!A:L,12,0)</f>
        <v>114.00</v>
      </c>
      <c r="F27" s="4" t="str">
        <f>VLOOKUP(A27,HOP!A:C,3,0)</f>
        <v>2414410</v>
      </c>
      <c r="G27" s="4">
        <f t="shared" si="0"/>
        <v>0</v>
      </c>
      <c r="H27" s="4" t="str">
        <f t="shared" si="1"/>
        <v>，2414410</v>
      </c>
      <c r="I27" s="4" t="str">
        <f>VLOOKUP(A27,HOP!A:T,20,0)</f>
        <v>直连</v>
      </c>
    </row>
    <row r="28" s="4" customFormat="1" spans="1:9">
      <c r="A28" s="5">
        <v>17305835915</v>
      </c>
      <c r="B28" s="6">
        <v>44599</v>
      </c>
      <c r="C28" s="6">
        <v>44600</v>
      </c>
      <c r="D28" s="4">
        <v>394</v>
      </c>
      <c r="E28" s="4" t="str">
        <f>VLOOKUP(A28,HOP!A:L,12,0)</f>
        <v>394.00</v>
      </c>
      <c r="F28" s="4" t="str">
        <f>VLOOKUP(A28,HOP!A:C,3,0)</f>
        <v>2414638</v>
      </c>
      <c r="G28" s="4">
        <f t="shared" si="0"/>
        <v>0</v>
      </c>
      <c r="H28" s="4" t="str">
        <f t="shared" si="1"/>
        <v>，2414638</v>
      </c>
      <c r="I28" s="4" t="str">
        <f>VLOOKUP(A28,HOP!A:T,20,0)</f>
        <v>直连</v>
      </c>
    </row>
    <row r="30" spans="4:4">
      <c r="D30" s="4">
        <f>SUM(D2:D29)</f>
        <v>7637</v>
      </c>
    </row>
    <row r="31" spans="4:4">
      <c r="D31" s="4" t="s">
        <v>146</v>
      </c>
    </row>
    <row r="34" spans="1:1">
      <c r="A34" s="4" t="s">
        <v>147</v>
      </c>
    </row>
    <row r="35" spans="1:1">
      <c r="A35" s="4" t="s">
        <v>148</v>
      </c>
    </row>
  </sheetData>
  <autoFilter ref="A1:XFD30">
    <filterColumn colId="3">
      <filters blank="1">
        <filter val="210"/>
        <filter val="211"/>
        <filter val="114"/>
        <filter val="314"/>
        <filter val="354"/>
        <filter val="394"/>
        <filter val="256"/>
        <filter val="197"/>
        <filter val="118"/>
        <filter val="298"/>
        <filter val="199"/>
        <filter val="299"/>
        <filter val="161"/>
        <filter val="122"/>
        <filter val="168"/>
        <filter val="231"/>
        <filter val="331"/>
        <filter val="532"/>
        <filter val="1833"/>
        <filter val="476"/>
        <filter val="7637"/>
        <filter val="279"/>
        <filter val="143"/>
        <filter val="248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D36" sqref="D3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149</v>
      </c>
      <c r="B1" s="2" t="s">
        <v>150</v>
      </c>
      <c r="C1" s="2" t="s">
        <v>151</v>
      </c>
      <c r="D1" s="2" t="s">
        <v>152</v>
      </c>
      <c r="E1" s="2" t="s">
        <v>13</v>
      </c>
      <c r="F1" s="2" t="s">
        <v>5</v>
      </c>
      <c r="G1" s="2" t="s">
        <v>6</v>
      </c>
      <c r="H1" s="2" t="s">
        <v>153</v>
      </c>
      <c r="I1" s="2" t="s">
        <v>154</v>
      </c>
      <c r="J1" s="2" t="s">
        <v>155</v>
      </c>
      <c r="K1" s="2" t="s">
        <v>156</v>
      </c>
      <c r="L1" s="2" t="s">
        <v>157</v>
      </c>
      <c r="M1" s="2" t="s">
        <v>158</v>
      </c>
      <c r="N1" s="2" t="s">
        <v>159</v>
      </c>
      <c r="O1" s="2" t="s">
        <v>160</v>
      </c>
      <c r="P1" s="2" t="s">
        <v>161</v>
      </c>
      <c r="Q1" s="2" t="s">
        <v>162</v>
      </c>
      <c r="R1" s="2" t="s">
        <v>163</v>
      </c>
      <c r="S1" s="2" t="s">
        <v>164</v>
      </c>
      <c r="T1" s="2" t="s">
        <v>165</v>
      </c>
    </row>
    <row r="2" s="1" customFormat="1" spans="1:20">
      <c r="A2" s="3">
        <v>17305835915</v>
      </c>
      <c r="B2" s="1" t="s">
        <v>166</v>
      </c>
      <c r="C2" s="1" t="s">
        <v>167</v>
      </c>
      <c r="D2" s="1" t="s">
        <v>168</v>
      </c>
      <c r="E2" s="1" t="s">
        <v>144</v>
      </c>
      <c r="F2" s="1" t="s">
        <v>166</v>
      </c>
      <c r="G2" s="1" t="s">
        <v>169</v>
      </c>
      <c r="H2" s="1" t="s">
        <v>170</v>
      </c>
      <c r="I2" s="1" t="s">
        <v>171</v>
      </c>
      <c r="J2" s="1" t="s">
        <v>172</v>
      </c>
      <c r="K2" s="1" t="s">
        <v>171</v>
      </c>
      <c r="L2" s="1" t="s">
        <v>171</v>
      </c>
      <c r="M2" s="1" t="s">
        <v>173</v>
      </c>
      <c r="N2" s="1" t="s">
        <v>173</v>
      </c>
      <c r="O2" s="1" t="s">
        <v>174</v>
      </c>
      <c r="P2" s="1" t="s">
        <v>175</v>
      </c>
      <c r="Q2" s="1" t="s">
        <v>176</v>
      </c>
      <c r="R2" s="1" t="s">
        <v>177</v>
      </c>
      <c r="S2" s="1" t="s">
        <v>178</v>
      </c>
      <c r="T2" s="1" t="s">
        <v>179</v>
      </c>
    </row>
    <row r="3" s="1" customFormat="1" spans="1:20">
      <c r="A3" s="3">
        <v>17304609075</v>
      </c>
      <c r="B3" s="1" t="s">
        <v>166</v>
      </c>
      <c r="C3" s="1" t="s">
        <v>180</v>
      </c>
      <c r="D3" s="1" t="s">
        <v>181</v>
      </c>
      <c r="E3" s="1" t="s">
        <v>140</v>
      </c>
      <c r="F3" s="1" t="s">
        <v>166</v>
      </c>
      <c r="G3" s="1" t="s">
        <v>169</v>
      </c>
      <c r="H3" s="1" t="s">
        <v>170</v>
      </c>
      <c r="I3" s="1" t="s">
        <v>182</v>
      </c>
      <c r="J3" s="1" t="s">
        <v>172</v>
      </c>
      <c r="K3" s="1" t="s">
        <v>182</v>
      </c>
      <c r="L3" s="1" t="s">
        <v>182</v>
      </c>
      <c r="M3" s="1" t="s">
        <v>173</v>
      </c>
      <c r="N3" s="1" t="s">
        <v>173</v>
      </c>
      <c r="O3" s="1" t="s">
        <v>174</v>
      </c>
      <c r="P3" s="1" t="s">
        <v>175</v>
      </c>
      <c r="Q3" s="1" t="s">
        <v>183</v>
      </c>
      <c r="R3" s="1" t="s">
        <v>177</v>
      </c>
      <c r="S3" s="1" t="s">
        <v>178</v>
      </c>
      <c r="T3" s="1" t="s">
        <v>179</v>
      </c>
    </row>
    <row r="4" s="1" customFormat="1" spans="1:20">
      <c r="A4" s="3">
        <v>17304540160</v>
      </c>
      <c r="B4" s="1" t="s">
        <v>166</v>
      </c>
      <c r="C4" s="1" t="s">
        <v>184</v>
      </c>
      <c r="D4" s="1" t="s">
        <v>185</v>
      </c>
      <c r="E4" s="1" t="s">
        <v>186</v>
      </c>
      <c r="F4" s="1" t="s">
        <v>166</v>
      </c>
      <c r="G4" s="1" t="s">
        <v>169</v>
      </c>
      <c r="H4" s="1" t="s">
        <v>170</v>
      </c>
      <c r="I4" s="1" t="s">
        <v>187</v>
      </c>
      <c r="J4" s="1" t="s">
        <v>172</v>
      </c>
      <c r="K4" s="1" t="s">
        <v>187</v>
      </c>
      <c r="L4" s="1" t="s">
        <v>187</v>
      </c>
      <c r="M4" s="1" t="s">
        <v>173</v>
      </c>
      <c r="N4" s="1" t="s">
        <v>173</v>
      </c>
      <c r="O4" s="1" t="s">
        <v>174</v>
      </c>
      <c r="P4" s="1" t="s">
        <v>175</v>
      </c>
      <c r="Q4" s="1" t="s">
        <v>188</v>
      </c>
      <c r="R4" s="1" t="s">
        <v>177</v>
      </c>
      <c r="S4" s="1" t="s">
        <v>178</v>
      </c>
      <c r="T4" s="1" t="s">
        <v>179</v>
      </c>
    </row>
    <row r="5" s="1" customFormat="1" spans="1:20">
      <c r="A5" s="3">
        <v>17304510288</v>
      </c>
      <c r="B5" s="1" t="s">
        <v>166</v>
      </c>
      <c r="C5" s="1" t="s">
        <v>189</v>
      </c>
      <c r="D5" s="1" t="s">
        <v>190</v>
      </c>
      <c r="E5" s="1" t="s">
        <v>132</v>
      </c>
      <c r="F5" s="1" t="s">
        <v>166</v>
      </c>
      <c r="G5" s="1" t="s">
        <v>169</v>
      </c>
      <c r="H5" s="1" t="s">
        <v>170</v>
      </c>
      <c r="I5" s="1" t="s">
        <v>191</v>
      </c>
      <c r="J5" s="1" t="s">
        <v>172</v>
      </c>
      <c r="K5" s="1" t="s">
        <v>191</v>
      </c>
      <c r="L5" s="1" t="s">
        <v>191</v>
      </c>
      <c r="M5" s="1" t="s">
        <v>173</v>
      </c>
      <c r="N5" s="1" t="s">
        <v>173</v>
      </c>
      <c r="O5" s="1" t="s">
        <v>174</v>
      </c>
      <c r="P5" s="1" t="s">
        <v>175</v>
      </c>
      <c r="Q5" s="1" t="s">
        <v>192</v>
      </c>
      <c r="R5" s="1" t="s">
        <v>177</v>
      </c>
      <c r="S5" s="1" t="s">
        <v>178</v>
      </c>
      <c r="T5" s="1" t="s">
        <v>179</v>
      </c>
    </row>
    <row r="6" s="1" customFormat="1" spans="1:20">
      <c r="A6" s="3">
        <v>17304352804</v>
      </c>
      <c r="B6" s="1" t="s">
        <v>166</v>
      </c>
      <c r="C6" s="1" t="s">
        <v>193</v>
      </c>
      <c r="D6" s="1" t="s">
        <v>194</v>
      </c>
      <c r="E6" s="1" t="s">
        <v>128</v>
      </c>
      <c r="F6" s="1" t="s">
        <v>166</v>
      </c>
      <c r="G6" s="1" t="s">
        <v>169</v>
      </c>
      <c r="H6" s="1" t="s">
        <v>170</v>
      </c>
      <c r="I6" s="1" t="s">
        <v>195</v>
      </c>
      <c r="J6" s="1" t="s">
        <v>172</v>
      </c>
      <c r="K6" s="1" t="s">
        <v>195</v>
      </c>
      <c r="L6" s="1" t="s">
        <v>195</v>
      </c>
      <c r="M6" s="1" t="s">
        <v>173</v>
      </c>
      <c r="N6" s="1" t="s">
        <v>173</v>
      </c>
      <c r="O6" s="1" t="s">
        <v>174</v>
      </c>
      <c r="P6" s="1" t="s">
        <v>175</v>
      </c>
      <c r="Q6" s="1" t="s">
        <v>196</v>
      </c>
      <c r="R6" s="1" t="s">
        <v>177</v>
      </c>
      <c r="S6" s="1" t="s">
        <v>178</v>
      </c>
      <c r="T6" s="1" t="s">
        <v>179</v>
      </c>
    </row>
    <row r="7" s="1" customFormat="1" spans="1:20">
      <c r="A7" s="3">
        <v>17304123096</v>
      </c>
      <c r="B7" s="1" t="s">
        <v>166</v>
      </c>
      <c r="C7" s="1" t="s">
        <v>197</v>
      </c>
      <c r="D7" s="1" t="s">
        <v>185</v>
      </c>
      <c r="E7" s="1" t="s">
        <v>198</v>
      </c>
      <c r="F7" s="1" t="s">
        <v>166</v>
      </c>
      <c r="G7" s="1" t="s">
        <v>169</v>
      </c>
      <c r="H7" s="1" t="s">
        <v>170</v>
      </c>
      <c r="I7" s="1" t="s">
        <v>199</v>
      </c>
      <c r="J7" s="1" t="s">
        <v>172</v>
      </c>
      <c r="K7" s="1" t="s">
        <v>199</v>
      </c>
      <c r="L7" s="1" t="s">
        <v>199</v>
      </c>
      <c r="M7" s="1" t="s">
        <v>173</v>
      </c>
      <c r="N7" s="1" t="s">
        <v>173</v>
      </c>
      <c r="O7" s="1" t="s">
        <v>174</v>
      </c>
      <c r="P7" s="1" t="s">
        <v>175</v>
      </c>
      <c r="Q7" s="1" t="s">
        <v>200</v>
      </c>
      <c r="R7" s="1" t="s">
        <v>177</v>
      </c>
      <c r="S7" s="1" t="s">
        <v>178</v>
      </c>
      <c r="T7" s="1" t="s">
        <v>179</v>
      </c>
    </row>
    <row r="8" s="1" customFormat="1" spans="1:20">
      <c r="A8" s="3">
        <v>17303716674</v>
      </c>
      <c r="B8" s="1" t="s">
        <v>166</v>
      </c>
      <c r="C8" s="1" t="s">
        <v>201</v>
      </c>
      <c r="D8" s="1" t="s">
        <v>202</v>
      </c>
      <c r="E8" s="1" t="s">
        <v>118</v>
      </c>
      <c r="F8" s="1" t="s">
        <v>166</v>
      </c>
      <c r="G8" s="1" t="s">
        <v>169</v>
      </c>
      <c r="H8" s="1" t="s">
        <v>170</v>
      </c>
      <c r="I8" s="1" t="s">
        <v>203</v>
      </c>
      <c r="J8" s="1" t="s">
        <v>172</v>
      </c>
      <c r="K8" s="1" t="s">
        <v>203</v>
      </c>
      <c r="L8" s="1" t="s">
        <v>203</v>
      </c>
      <c r="M8" s="1" t="s">
        <v>173</v>
      </c>
      <c r="N8" s="1" t="s">
        <v>173</v>
      </c>
      <c r="O8" s="1" t="s">
        <v>174</v>
      </c>
      <c r="P8" s="1" t="s">
        <v>175</v>
      </c>
      <c r="Q8" s="1" t="s">
        <v>204</v>
      </c>
      <c r="R8" s="1" t="s">
        <v>177</v>
      </c>
      <c r="S8" s="1" t="s">
        <v>178</v>
      </c>
      <c r="T8" s="1" t="s">
        <v>179</v>
      </c>
    </row>
    <row r="9" s="1" customFormat="1" spans="1:20">
      <c r="A9" s="3">
        <v>17303688935</v>
      </c>
      <c r="B9" s="1" t="s">
        <v>166</v>
      </c>
      <c r="C9" s="1" t="s">
        <v>205</v>
      </c>
      <c r="D9" s="1" t="s">
        <v>206</v>
      </c>
      <c r="E9" s="1" t="s">
        <v>112</v>
      </c>
      <c r="F9" s="1" t="s">
        <v>166</v>
      </c>
      <c r="G9" s="1" t="s">
        <v>169</v>
      </c>
      <c r="H9" s="1" t="s">
        <v>170</v>
      </c>
      <c r="I9" s="1" t="s">
        <v>207</v>
      </c>
      <c r="J9" s="1" t="s">
        <v>172</v>
      </c>
      <c r="K9" s="1" t="s">
        <v>207</v>
      </c>
      <c r="L9" s="1" t="s">
        <v>207</v>
      </c>
      <c r="M9" s="1" t="s">
        <v>173</v>
      </c>
      <c r="N9" s="1" t="s">
        <v>173</v>
      </c>
      <c r="O9" s="1" t="s">
        <v>174</v>
      </c>
      <c r="P9" s="1" t="s">
        <v>175</v>
      </c>
      <c r="Q9" s="1" t="s">
        <v>208</v>
      </c>
      <c r="R9" s="1" t="s">
        <v>177</v>
      </c>
      <c r="S9" s="1" t="s">
        <v>178</v>
      </c>
      <c r="T9" s="1" t="s">
        <v>179</v>
      </c>
    </row>
    <row r="10" s="1" customFormat="1" spans="1:20">
      <c r="A10" s="3">
        <v>17303662056</v>
      </c>
      <c r="B10" s="1" t="s">
        <v>166</v>
      </c>
      <c r="C10" s="1" t="s">
        <v>209</v>
      </c>
      <c r="D10" s="1" t="s">
        <v>210</v>
      </c>
      <c r="E10" s="1" t="s">
        <v>108</v>
      </c>
      <c r="F10" s="1" t="s">
        <v>166</v>
      </c>
      <c r="G10" s="1" t="s">
        <v>169</v>
      </c>
      <c r="H10" s="1" t="s">
        <v>170</v>
      </c>
      <c r="I10" s="1" t="s">
        <v>211</v>
      </c>
      <c r="J10" s="1" t="s">
        <v>172</v>
      </c>
      <c r="K10" s="1" t="s">
        <v>211</v>
      </c>
      <c r="L10" s="1" t="s">
        <v>211</v>
      </c>
      <c r="M10" s="1" t="s">
        <v>173</v>
      </c>
      <c r="N10" s="1" t="s">
        <v>173</v>
      </c>
      <c r="O10" s="1" t="s">
        <v>174</v>
      </c>
      <c r="P10" s="1" t="s">
        <v>175</v>
      </c>
      <c r="Q10" s="1" t="s">
        <v>212</v>
      </c>
      <c r="R10" s="1" t="s">
        <v>177</v>
      </c>
      <c r="S10" s="1" t="s">
        <v>178</v>
      </c>
      <c r="T10" s="1" t="s">
        <v>179</v>
      </c>
    </row>
    <row r="11" s="1" customFormat="1" spans="1:20">
      <c r="A11" s="3">
        <v>17303644140</v>
      </c>
      <c r="B11" s="1" t="s">
        <v>166</v>
      </c>
      <c r="C11" s="1" t="s">
        <v>213</v>
      </c>
      <c r="D11" s="1" t="s">
        <v>214</v>
      </c>
      <c r="E11" s="1" t="s">
        <v>106</v>
      </c>
      <c r="F11" s="1" t="s">
        <v>166</v>
      </c>
      <c r="G11" s="1" t="s">
        <v>169</v>
      </c>
      <c r="H11" s="1" t="s">
        <v>170</v>
      </c>
      <c r="I11" s="1" t="s">
        <v>215</v>
      </c>
      <c r="J11" s="1" t="s">
        <v>172</v>
      </c>
      <c r="K11" s="1" t="s">
        <v>215</v>
      </c>
      <c r="L11" s="1" t="s">
        <v>215</v>
      </c>
      <c r="M11" s="1" t="s">
        <v>173</v>
      </c>
      <c r="N11" s="1" t="s">
        <v>173</v>
      </c>
      <c r="O11" s="1" t="s">
        <v>174</v>
      </c>
      <c r="P11" s="1" t="s">
        <v>175</v>
      </c>
      <c r="Q11" s="1" t="s">
        <v>216</v>
      </c>
      <c r="R11" s="1" t="s">
        <v>177</v>
      </c>
      <c r="S11" s="1" t="s">
        <v>178</v>
      </c>
      <c r="T11" s="1" t="s">
        <v>179</v>
      </c>
    </row>
    <row r="12" s="1" customFormat="1" spans="1:20">
      <c r="A12" s="3">
        <v>17303341072</v>
      </c>
      <c r="B12" s="1" t="s">
        <v>166</v>
      </c>
      <c r="C12" s="1" t="s">
        <v>217</v>
      </c>
      <c r="D12" s="1" t="s">
        <v>218</v>
      </c>
      <c r="E12" s="1" t="s">
        <v>101</v>
      </c>
      <c r="F12" s="1" t="s">
        <v>166</v>
      </c>
      <c r="G12" s="1" t="s">
        <v>169</v>
      </c>
      <c r="H12" s="1" t="s">
        <v>170</v>
      </c>
      <c r="I12" s="1" t="s">
        <v>219</v>
      </c>
      <c r="J12" s="1" t="s">
        <v>172</v>
      </c>
      <c r="K12" s="1" t="s">
        <v>219</v>
      </c>
      <c r="L12" s="1" t="s">
        <v>219</v>
      </c>
      <c r="M12" s="1" t="s">
        <v>173</v>
      </c>
      <c r="N12" s="1" t="s">
        <v>173</v>
      </c>
      <c r="O12" s="1" t="s">
        <v>174</v>
      </c>
      <c r="P12" s="1" t="s">
        <v>175</v>
      </c>
      <c r="Q12" s="1" t="s">
        <v>220</v>
      </c>
      <c r="R12" s="1" t="s">
        <v>177</v>
      </c>
      <c r="S12" s="1" t="s">
        <v>178</v>
      </c>
      <c r="T12" s="1" t="s">
        <v>179</v>
      </c>
    </row>
    <row r="13" s="1" customFormat="1" spans="1:20">
      <c r="A13" s="3">
        <v>17289009789</v>
      </c>
      <c r="B13" s="1" t="s">
        <v>221</v>
      </c>
      <c r="C13" s="1" t="s">
        <v>222</v>
      </c>
      <c r="D13" s="1" t="s">
        <v>218</v>
      </c>
      <c r="E13" s="1" t="s">
        <v>89</v>
      </c>
      <c r="F13" s="1" t="s">
        <v>166</v>
      </c>
      <c r="G13" s="1" t="s">
        <v>169</v>
      </c>
      <c r="H13" s="1" t="s">
        <v>170</v>
      </c>
      <c r="I13" s="1" t="s">
        <v>223</v>
      </c>
      <c r="J13" s="1" t="s">
        <v>172</v>
      </c>
      <c r="K13" s="1" t="s">
        <v>223</v>
      </c>
      <c r="L13" s="1" t="s">
        <v>223</v>
      </c>
      <c r="M13" s="1" t="s">
        <v>173</v>
      </c>
      <c r="N13" s="1" t="s">
        <v>173</v>
      </c>
      <c r="O13" s="1" t="s">
        <v>174</v>
      </c>
      <c r="P13" s="1" t="s">
        <v>175</v>
      </c>
      <c r="Q13" s="1" t="s">
        <v>224</v>
      </c>
      <c r="R13" s="1" t="s">
        <v>177</v>
      </c>
      <c r="S13" s="1" t="s">
        <v>178</v>
      </c>
      <c r="T13" s="1" t="s">
        <v>179</v>
      </c>
    </row>
    <row r="14" s="1" customFormat="1" spans="1:20">
      <c r="A14" s="3">
        <v>17287987639</v>
      </c>
      <c r="B14" s="1" t="s">
        <v>221</v>
      </c>
      <c r="C14" s="1" t="s">
        <v>225</v>
      </c>
      <c r="D14" s="1" t="s">
        <v>210</v>
      </c>
      <c r="E14" s="1" t="s">
        <v>86</v>
      </c>
      <c r="F14" s="1" t="s">
        <v>226</v>
      </c>
      <c r="G14" s="1" t="s">
        <v>169</v>
      </c>
      <c r="H14" s="1" t="s">
        <v>170</v>
      </c>
      <c r="I14" s="1" t="s">
        <v>227</v>
      </c>
      <c r="J14" s="1" t="s">
        <v>172</v>
      </c>
      <c r="K14" s="1" t="s">
        <v>227</v>
      </c>
      <c r="L14" s="1" t="s">
        <v>227</v>
      </c>
      <c r="M14" s="1" t="s">
        <v>173</v>
      </c>
      <c r="N14" s="1" t="s">
        <v>173</v>
      </c>
      <c r="O14" s="1" t="s">
        <v>174</v>
      </c>
      <c r="P14" s="1" t="s">
        <v>175</v>
      </c>
      <c r="Q14" s="1" t="s">
        <v>228</v>
      </c>
      <c r="R14" s="1" t="s">
        <v>177</v>
      </c>
      <c r="S14" s="1" t="s">
        <v>178</v>
      </c>
      <c r="T14" s="1" t="s">
        <v>179</v>
      </c>
    </row>
    <row r="15" s="1" customFormat="1" spans="1:20">
      <c r="A15" s="3">
        <v>17287773803</v>
      </c>
      <c r="B15" s="1" t="s">
        <v>221</v>
      </c>
      <c r="C15" s="1" t="s">
        <v>229</v>
      </c>
      <c r="D15" s="1" t="s">
        <v>210</v>
      </c>
      <c r="E15" s="1" t="s">
        <v>83</v>
      </c>
      <c r="F15" s="1" t="s">
        <v>221</v>
      </c>
      <c r="G15" s="1" t="s">
        <v>169</v>
      </c>
      <c r="H15" s="1" t="s">
        <v>170</v>
      </c>
      <c r="I15" s="1" t="s">
        <v>230</v>
      </c>
      <c r="J15" s="1" t="s">
        <v>172</v>
      </c>
      <c r="K15" s="1" t="s">
        <v>230</v>
      </c>
      <c r="L15" s="1" t="s">
        <v>230</v>
      </c>
      <c r="M15" s="1" t="s">
        <v>173</v>
      </c>
      <c r="N15" s="1" t="s">
        <v>173</v>
      </c>
      <c r="O15" s="1" t="s">
        <v>174</v>
      </c>
      <c r="P15" s="1" t="s">
        <v>175</v>
      </c>
      <c r="Q15" s="1" t="s">
        <v>231</v>
      </c>
      <c r="R15" s="1" t="s">
        <v>177</v>
      </c>
      <c r="S15" s="1" t="s">
        <v>178</v>
      </c>
      <c r="T15" s="1" t="s">
        <v>179</v>
      </c>
    </row>
    <row r="16" s="1" customFormat="1" spans="1:20">
      <c r="A16" s="3">
        <v>17286226035</v>
      </c>
      <c r="B16" s="1" t="s">
        <v>232</v>
      </c>
      <c r="C16" s="1" t="s">
        <v>233</v>
      </c>
      <c r="D16" s="1" t="s">
        <v>234</v>
      </c>
      <c r="E16" s="1" t="s">
        <v>78</v>
      </c>
      <c r="F16" s="1" t="s">
        <v>166</v>
      </c>
      <c r="G16" s="1" t="s">
        <v>169</v>
      </c>
      <c r="H16" s="1" t="s">
        <v>170</v>
      </c>
      <c r="I16" s="1" t="s">
        <v>235</v>
      </c>
      <c r="J16" s="1" t="s">
        <v>172</v>
      </c>
      <c r="K16" s="1" t="s">
        <v>235</v>
      </c>
      <c r="L16" s="1" t="s">
        <v>235</v>
      </c>
      <c r="M16" s="1" t="s">
        <v>173</v>
      </c>
      <c r="N16" s="1" t="s">
        <v>173</v>
      </c>
      <c r="O16" s="1" t="s">
        <v>174</v>
      </c>
      <c r="P16" s="1" t="s">
        <v>175</v>
      </c>
      <c r="Q16" s="1" t="s">
        <v>236</v>
      </c>
      <c r="R16" s="1" t="s">
        <v>177</v>
      </c>
      <c r="S16" s="1" t="s">
        <v>178</v>
      </c>
      <c r="T16" s="1" t="s">
        <v>179</v>
      </c>
    </row>
    <row r="17" s="1" customFormat="1" spans="1:20">
      <c r="A17" s="3">
        <v>17286212554</v>
      </c>
      <c r="B17" s="1" t="s">
        <v>232</v>
      </c>
      <c r="C17" s="1" t="s">
        <v>237</v>
      </c>
      <c r="D17" s="1" t="s">
        <v>238</v>
      </c>
      <c r="E17" s="1" t="s">
        <v>74</v>
      </c>
      <c r="F17" s="1" t="s">
        <v>166</v>
      </c>
      <c r="G17" s="1" t="s">
        <v>169</v>
      </c>
      <c r="H17" s="1" t="s">
        <v>170</v>
      </c>
      <c r="I17" s="1" t="s">
        <v>239</v>
      </c>
      <c r="J17" s="1" t="s">
        <v>172</v>
      </c>
      <c r="K17" s="1" t="s">
        <v>239</v>
      </c>
      <c r="L17" s="1" t="s">
        <v>239</v>
      </c>
      <c r="M17" s="1" t="s">
        <v>173</v>
      </c>
      <c r="N17" s="1" t="s">
        <v>173</v>
      </c>
      <c r="O17" s="1" t="s">
        <v>174</v>
      </c>
      <c r="P17" s="1" t="s">
        <v>175</v>
      </c>
      <c r="Q17" s="1" t="s">
        <v>240</v>
      </c>
      <c r="R17" s="1" t="s">
        <v>177</v>
      </c>
      <c r="S17" s="1" t="s">
        <v>178</v>
      </c>
      <c r="T17" s="1" t="s">
        <v>179</v>
      </c>
    </row>
    <row r="18" s="1" customFormat="1" spans="1:20">
      <c r="A18" s="3">
        <v>17279903530</v>
      </c>
      <c r="B18" s="1" t="s">
        <v>232</v>
      </c>
      <c r="C18" s="1" t="s">
        <v>241</v>
      </c>
      <c r="D18" s="1" t="s">
        <v>242</v>
      </c>
      <c r="E18" s="1" t="s">
        <v>72</v>
      </c>
      <c r="F18" s="1" t="s">
        <v>166</v>
      </c>
      <c r="G18" s="1" t="s">
        <v>169</v>
      </c>
      <c r="H18" s="1" t="s">
        <v>170</v>
      </c>
      <c r="I18" s="1" t="s">
        <v>243</v>
      </c>
      <c r="J18" s="1" t="s">
        <v>172</v>
      </c>
      <c r="K18" s="1" t="s">
        <v>243</v>
      </c>
      <c r="L18" s="1" t="s">
        <v>243</v>
      </c>
      <c r="M18" s="1" t="s">
        <v>173</v>
      </c>
      <c r="N18" s="1" t="s">
        <v>173</v>
      </c>
      <c r="O18" s="1" t="s">
        <v>174</v>
      </c>
      <c r="P18" s="1" t="s">
        <v>175</v>
      </c>
      <c r="Q18" s="1" t="s">
        <v>244</v>
      </c>
      <c r="R18" s="1" t="s">
        <v>177</v>
      </c>
      <c r="S18" s="1" t="s">
        <v>178</v>
      </c>
      <c r="T18" s="1" t="s">
        <v>179</v>
      </c>
    </row>
    <row r="19" s="1" customFormat="1" spans="1:20">
      <c r="A19" s="3">
        <v>17278942328</v>
      </c>
      <c r="B19" s="1" t="s">
        <v>245</v>
      </c>
      <c r="C19" s="1" t="s">
        <v>246</v>
      </c>
      <c r="D19" s="1" t="s">
        <v>247</v>
      </c>
      <c r="E19" s="1" t="s">
        <v>68</v>
      </c>
      <c r="F19" s="1" t="s">
        <v>226</v>
      </c>
      <c r="G19" s="1" t="s">
        <v>169</v>
      </c>
      <c r="H19" s="1" t="s">
        <v>170</v>
      </c>
      <c r="I19" s="1" t="s">
        <v>248</v>
      </c>
      <c r="J19" s="1" t="s">
        <v>172</v>
      </c>
      <c r="K19" s="1" t="s">
        <v>248</v>
      </c>
      <c r="L19" s="1" t="s">
        <v>248</v>
      </c>
      <c r="M19" s="1" t="s">
        <v>173</v>
      </c>
      <c r="N19" s="1" t="s">
        <v>173</v>
      </c>
      <c r="O19" s="1" t="s">
        <v>174</v>
      </c>
      <c r="P19" s="1" t="s">
        <v>175</v>
      </c>
      <c r="Q19" s="1" t="s">
        <v>249</v>
      </c>
      <c r="R19" s="1" t="s">
        <v>177</v>
      </c>
      <c r="S19" s="1" t="s">
        <v>178</v>
      </c>
      <c r="T19" s="1" t="s">
        <v>179</v>
      </c>
    </row>
    <row r="20" s="1" customFormat="1" spans="1:20">
      <c r="A20" s="3">
        <v>17278248875</v>
      </c>
      <c r="B20" s="1" t="s">
        <v>245</v>
      </c>
      <c r="C20" s="1" t="s">
        <v>250</v>
      </c>
      <c r="D20" s="1" t="s">
        <v>251</v>
      </c>
      <c r="E20" s="1" t="s">
        <v>64</v>
      </c>
      <c r="F20" s="1" t="s">
        <v>166</v>
      </c>
      <c r="G20" s="1" t="s">
        <v>169</v>
      </c>
      <c r="H20" s="1" t="s">
        <v>170</v>
      </c>
      <c r="I20" s="1" t="s">
        <v>252</v>
      </c>
      <c r="J20" s="1" t="s">
        <v>172</v>
      </c>
      <c r="K20" s="1" t="s">
        <v>252</v>
      </c>
      <c r="L20" s="1" t="s">
        <v>252</v>
      </c>
      <c r="M20" s="1" t="s">
        <v>173</v>
      </c>
      <c r="N20" s="1" t="s">
        <v>173</v>
      </c>
      <c r="O20" s="1" t="s">
        <v>174</v>
      </c>
      <c r="P20" s="1" t="s">
        <v>175</v>
      </c>
      <c r="Q20" s="1" t="s">
        <v>253</v>
      </c>
      <c r="R20" s="1" t="s">
        <v>177</v>
      </c>
      <c r="S20" s="1" t="s">
        <v>178</v>
      </c>
      <c r="T20" s="1" t="s">
        <v>179</v>
      </c>
    </row>
    <row r="21" s="1" customFormat="1" spans="1:20">
      <c r="A21" s="3">
        <v>17273379401</v>
      </c>
      <c r="B21" s="1" t="s">
        <v>245</v>
      </c>
      <c r="C21" s="1" t="s">
        <v>254</v>
      </c>
      <c r="D21" s="1" t="s">
        <v>238</v>
      </c>
      <c r="E21" s="1" t="s">
        <v>54</v>
      </c>
      <c r="F21" s="1" t="s">
        <v>166</v>
      </c>
      <c r="G21" s="1" t="s">
        <v>169</v>
      </c>
      <c r="H21" s="1" t="s">
        <v>170</v>
      </c>
      <c r="I21" s="1" t="s">
        <v>255</v>
      </c>
      <c r="J21" s="1" t="s">
        <v>172</v>
      </c>
      <c r="K21" s="1" t="s">
        <v>255</v>
      </c>
      <c r="L21" s="1" t="s">
        <v>255</v>
      </c>
      <c r="M21" s="1" t="s">
        <v>173</v>
      </c>
      <c r="N21" s="1" t="s">
        <v>173</v>
      </c>
      <c r="O21" s="1" t="s">
        <v>174</v>
      </c>
      <c r="P21" s="1" t="s">
        <v>175</v>
      </c>
      <c r="Q21" s="1" t="s">
        <v>256</v>
      </c>
      <c r="R21" s="1" t="s">
        <v>177</v>
      </c>
      <c r="S21" s="1" t="s">
        <v>178</v>
      </c>
      <c r="T21" s="1" t="s">
        <v>179</v>
      </c>
    </row>
    <row r="22" s="1" customFormat="1" spans="1:20">
      <c r="A22" s="3">
        <v>17272126321</v>
      </c>
      <c r="B22" s="1" t="s">
        <v>257</v>
      </c>
      <c r="C22" s="1" t="s">
        <v>258</v>
      </c>
      <c r="D22" s="1" t="s">
        <v>259</v>
      </c>
      <c r="E22" s="1" t="s">
        <v>260</v>
      </c>
      <c r="F22" s="1" t="s">
        <v>166</v>
      </c>
      <c r="G22" s="1" t="s">
        <v>169</v>
      </c>
      <c r="H22" s="1" t="s">
        <v>170</v>
      </c>
      <c r="I22" s="1" t="s">
        <v>261</v>
      </c>
      <c r="J22" s="1" t="s">
        <v>172</v>
      </c>
      <c r="K22" s="1" t="s">
        <v>261</v>
      </c>
      <c r="L22" s="1" t="s">
        <v>261</v>
      </c>
      <c r="M22" s="1" t="s">
        <v>173</v>
      </c>
      <c r="N22" s="1" t="s">
        <v>173</v>
      </c>
      <c r="O22" s="1" t="s">
        <v>174</v>
      </c>
      <c r="P22" s="1" t="s">
        <v>175</v>
      </c>
      <c r="Q22" s="1" t="s">
        <v>262</v>
      </c>
      <c r="R22" s="1" t="s">
        <v>177</v>
      </c>
      <c r="S22" s="1" t="s">
        <v>178</v>
      </c>
      <c r="T22" s="1" t="s">
        <v>179</v>
      </c>
    </row>
    <row r="23" s="1" customFormat="1" spans="1:20">
      <c r="A23" s="3">
        <v>17271198783</v>
      </c>
      <c r="B23" s="1" t="s">
        <v>257</v>
      </c>
      <c r="C23" s="1" t="s">
        <v>263</v>
      </c>
      <c r="D23" s="1" t="s">
        <v>242</v>
      </c>
      <c r="E23" s="1" t="s">
        <v>45</v>
      </c>
      <c r="F23" s="1" t="s">
        <v>166</v>
      </c>
      <c r="G23" s="1" t="s">
        <v>169</v>
      </c>
      <c r="H23" s="1" t="s">
        <v>170</v>
      </c>
      <c r="I23" s="1" t="s">
        <v>264</v>
      </c>
      <c r="J23" s="1" t="s">
        <v>172</v>
      </c>
      <c r="K23" s="1" t="s">
        <v>264</v>
      </c>
      <c r="L23" s="1" t="s">
        <v>264</v>
      </c>
      <c r="M23" s="1" t="s">
        <v>173</v>
      </c>
      <c r="N23" s="1" t="s">
        <v>173</v>
      </c>
      <c r="O23" s="1" t="s">
        <v>174</v>
      </c>
      <c r="P23" s="1" t="s">
        <v>175</v>
      </c>
      <c r="Q23" s="1" t="s">
        <v>265</v>
      </c>
      <c r="R23" s="1" t="s">
        <v>177</v>
      </c>
      <c r="S23" s="1" t="s">
        <v>178</v>
      </c>
      <c r="T23" s="1" t="s">
        <v>179</v>
      </c>
    </row>
    <row r="24" s="1" customFormat="1" spans="1:20">
      <c r="A24" s="3">
        <v>17269549330</v>
      </c>
      <c r="B24" s="1" t="s">
        <v>257</v>
      </c>
      <c r="C24" s="1" t="s">
        <v>266</v>
      </c>
      <c r="D24" s="1" t="s">
        <v>218</v>
      </c>
      <c r="E24" s="1" t="s">
        <v>40</v>
      </c>
      <c r="F24" s="1" t="s">
        <v>166</v>
      </c>
      <c r="G24" s="1" t="s">
        <v>169</v>
      </c>
      <c r="H24" s="1" t="s">
        <v>170</v>
      </c>
      <c r="I24" s="1" t="s">
        <v>267</v>
      </c>
      <c r="J24" s="1" t="s">
        <v>172</v>
      </c>
      <c r="K24" s="1" t="s">
        <v>267</v>
      </c>
      <c r="L24" s="1" t="s">
        <v>267</v>
      </c>
      <c r="M24" s="1" t="s">
        <v>173</v>
      </c>
      <c r="N24" s="1" t="s">
        <v>173</v>
      </c>
      <c r="O24" s="1" t="s">
        <v>174</v>
      </c>
      <c r="P24" s="1" t="s">
        <v>175</v>
      </c>
      <c r="Q24" s="1" t="s">
        <v>268</v>
      </c>
      <c r="R24" s="1" t="s">
        <v>177</v>
      </c>
      <c r="S24" s="1" t="s">
        <v>178</v>
      </c>
      <c r="T24" s="1" t="s">
        <v>179</v>
      </c>
    </row>
    <row r="25" s="1" customFormat="1" spans="1:20">
      <c r="A25" s="3">
        <v>17251604928</v>
      </c>
      <c r="B25" s="1" t="s">
        <v>269</v>
      </c>
      <c r="C25" s="1" t="s">
        <v>270</v>
      </c>
      <c r="D25" s="1" t="s">
        <v>271</v>
      </c>
      <c r="E25" s="1" t="s">
        <v>31</v>
      </c>
      <c r="F25" s="1" t="s">
        <v>272</v>
      </c>
      <c r="G25" s="1" t="s">
        <v>169</v>
      </c>
      <c r="H25" s="1" t="s">
        <v>170</v>
      </c>
      <c r="I25" s="1" t="s">
        <v>273</v>
      </c>
      <c r="J25" s="1" t="s">
        <v>172</v>
      </c>
      <c r="K25" s="1" t="s">
        <v>273</v>
      </c>
      <c r="L25" s="1" t="s">
        <v>274</v>
      </c>
      <c r="M25" s="1" t="s">
        <v>275</v>
      </c>
      <c r="N25" s="1" t="s">
        <v>275</v>
      </c>
      <c r="O25" s="1" t="s">
        <v>174</v>
      </c>
      <c r="P25" s="1" t="s">
        <v>175</v>
      </c>
      <c r="Q25" s="1" t="s">
        <v>276</v>
      </c>
      <c r="R25" s="1" t="s">
        <v>177</v>
      </c>
      <c r="S25" s="1" t="s">
        <v>178</v>
      </c>
      <c r="T25" s="1" t="s">
        <v>179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2022-02-23T01:21:51Z</dcterms:created>
  <dcterms:modified xsi:type="dcterms:W3CDTF">2022-02-23T01:44:41Z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8E586085C2CF4F1A94556A15FE92575F</vt:lpwstr>
  </property>
  <property fmtid="{D5CDD505-2E9C-101B-9397-08002B2CF9AE}" pid="3" name="KSOProductBuildVer">
    <vt:lpwstr>2052-11.1.0.11294</vt:lpwstr>
  </property>
</Properties>
</file>