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<sst xmlns="http://schemas.openxmlformats.org/spreadsheetml/2006/main" count="518" uniqueCount="192">
  <si>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</si>
  <si>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</si>
  <si>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</si>
  <si>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</si>
  <si>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</si>
  <si>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</si>
  <si>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</si>
  <si>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</si>
  <si>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</si>
  <si>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</si>
  <si>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</si>
  <si>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</si>
  <si>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</si>
  <si>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</si>
  <si>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</si>
  <si>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</si>
  <si>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</si>
  <si>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</si>
  <si>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</si>
  <si>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</si>
  <si>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</si>
  <si>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</si>
  <si>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</si>
  <si>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</si>
  <si>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</si>
  <si>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17375998750	</t>
  </si>
  <si>
    <t>Ctrip</t>
  </si>
  <si>
    <t>正常</t>
  </si>
  <si>
    <t>[宁波]宁波南部商务区罗蒙环球乐园亚朵酒店(46274873)</t>
  </si>
  <si>
    <t>雅致房&lt;双人入住&gt;&lt;内宾&gt;&lt;预付&gt;&lt;单早&gt;</t>
  </si>
  <si>
    <t>CNY</t>
  </si>
  <si>
    <t>李鹏辉</t>
  </si>
  <si>
    <t>CA11323220223CNY</t>
  </si>
  <si>
    <t>未提现</t>
  </si>
  <si>
    <t>携程开票</t>
  </si>
  <si>
    <t xml:space="preserve">2420172	</t>
  </si>
  <si>
    <t xml:space="preserve">	</t>
  </si>
  <si>
    <t xml:space="preserve">17384383010	</t>
  </si>
  <si>
    <t>[漳州]维也纳智好酒店（漳州古城步行街店）(83321533)</t>
  </si>
  <si>
    <t>高级大床房&lt;双人入住&gt;&lt;内宾&gt;&lt;预付&gt;&lt;双早&gt;</t>
  </si>
  <si>
    <t>林德明</t>
  </si>
  <si>
    <t xml:space="preserve">2420776	</t>
  </si>
  <si>
    <t xml:space="preserve">17384706819	</t>
  </si>
  <si>
    <t>[咸宁]麗枫酒店(咸宁同惠广场店)(70869987)</t>
  </si>
  <si>
    <t>景观大床房&lt;双人入住&gt;&lt;内宾&gt;&lt;预付&gt;&lt;双早&gt;</t>
  </si>
  <si>
    <t>张棋</t>
  </si>
  <si>
    <t xml:space="preserve">2420939	</t>
  </si>
  <si>
    <t xml:space="preserve">17412835728	</t>
  </si>
  <si>
    <t>[鄂州]城市便捷酒店(鄂州花湖高铁站店)(78098240)</t>
  </si>
  <si>
    <t>特惠大床房&lt;双人入住&gt;&lt;内宾&gt;&lt;预付&gt;&lt;无早&gt;</t>
  </si>
  <si>
    <t>马胜</t>
  </si>
  <si>
    <t xml:space="preserve">2422589	</t>
  </si>
  <si>
    <t xml:space="preserve">17413168243	</t>
  </si>
  <si>
    <t>[成都]城市便捷酒店(西华大学红光大道店)(78098487)</t>
  </si>
  <si>
    <t>商务大床房&lt;双人入住&gt;&lt;内宾&gt;&lt;预付&gt;&lt;双早&gt;</t>
  </si>
  <si>
    <t>李全明</t>
  </si>
  <si>
    <t xml:space="preserve">2422768	</t>
  </si>
  <si>
    <t xml:space="preserve">17413359546	</t>
  </si>
  <si>
    <t>[上海]维也纳3好酒店(上海虹桥国展泗泾店)(83854751)</t>
  </si>
  <si>
    <t>高级双床房&lt;双人入住&gt;&lt;内宾&gt;&lt;预付&gt;&lt;双早&gt;</t>
  </si>
  <si>
    <t>刘孟波</t>
  </si>
  <si>
    <t xml:space="preserve">2422911	</t>
  </si>
  <si>
    <t xml:space="preserve">17413632953	</t>
  </si>
  <si>
    <t>[江门]麗枫酒店(江门高尔夫球会店)(71575498)</t>
  </si>
  <si>
    <t>豪华大床房&lt;双人入住&gt;&lt;内宾&gt;&lt;预付&gt;&lt;双早&gt;</t>
  </si>
  <si>
    <t>杨斌</t>
  </si>
  <si>
    <t xml:space="preserve">2423960	</t>
  </si>
  <si>
    <t xml:space="preserve">17420625799	</t>
  </si>
  <si>
    <t>[重庆]维也纳国际酒店(重庆解放碑十八梯店)(83962262)</t>
  </si>
  <si>
    <t>愉梦大床房&lt;双人入住&gt;&lt;内宾&gt;&lt;预付&gt;&lt;双早&gt;</t>
  </si>
  <si>
    <t>王丽</t>
  </si>
  <si>
    <t xml:space="preserve">2424193	</t>
  </si>
  <si>
    <t xml:space="preserve">17420669609	</t>
  </si>
  <si>
    <t>[怀化]城市便捷酒店(怀化第一人民医院医学院店)(71584095)</t>
  </si>
  <si>
    <t>杨远俊</t>
  </si>
  <si>
    <t xml:space="preserve">17420960015	</t>
  </si>
  <si>
    <t>[湛江]柏曼酒店（湛江大信新都汇店）(83293761)</t>
  </si>
  <si>
    <t>陈君</t>
  </si>
  <si>
    <t xml:space="preserve">17421966791	</t>
  </si>
  <si>
    <t>[衡阳]城市便捷酒店(衡阳石鼓书院店)(71583822)</t>
  </si>
  <si>
    <t>陈斐</t>
  </si>
  <si>
    <t xml:space="preserve">17422254217	</t>
  </si>
  <si>
    <t>[河池]精途酒店(宜州城中中路步行街店)(71586474)</t>
  </si>
  <si>
    <t>黄安记</t>
  </si>
  <si>
    <t xml:space="preserve">2424908	</t>
  </si>
  <si>
    <t xml:space="preserve">17422436675	</t>
  </si>
  <si>
    <t>[随州]城市便捷酒店(随州烈山大道店)(71583351)</t>
  </si>
  <si>
    <t>精选双床房&lt;双人入住&gt;&lt;内宾&gt;&lt;预付&gt;&lt;无早&gt;</t>
  </si>
  <si>
    <t>路阳阳</t>
  </si>
  <si>
    <t xml:space="preserve">2425038	</t>
  </si>
  <si>
    <t xml:space="preserve">17423068936	</t>
  </si>
  <si>
    <t>[十堰]城市便捷酒店(十堰步行街店)(71583309)</t>
  </si>
  <si>
    <t>商务双床房&lt;双人入住&gt;&lt;内宾&gt;&lt;预付&gt;&lt;无早&gt;</t>
  </si>
  <si>
    <t>白培铨</t>
  </si>
  <si>
    <t xml:space="preserve">2425393	</t>
  </si>
  <si>
    <t xml:space="preserve">17428099908	</t>
  </si>
  <si>
    <t>商务大床房&lt;双人入住&gt;&lt;内宾&gt;&lt;预付&gt;&lt;无早&gt;</t>
  </si>
  <si>
    <t>孟凡越</t>
  </si>
  <si>
    <t xml:space="preserve">2425655	</t>
  </si>
  <si>
    <t>，</t>
  </si>
  <si>
    <t>A220223095751481</t>
  </si>
  <si>
    <t>CNY / HKD 当前参考汇率: 1.234046322</t>
  </si>
  <si>
    <t>总计：4319.05 CNY/
5329.91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</si>
  <si>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</si>
  <si>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</si>
  <si>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</si>
  <si>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</si>
  <si>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</si>
  <si>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</si>
  <si>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</si>
  <si>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</si>
  <si>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</si>
  <si>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</si>
  <si>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</si>
  <si>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</si>
  <si>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</si>
  <si>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</si>
  <si>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</si>
  <si>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</si>
  <si>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</si>
  <si>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2022-02-19</t>
  </si>
  <si>
    <t>2425655</t>
  </si>
  <si>
    <t>城市便捷酒店(随州烈山大道店)</t>
  </si>
  <si>
    <t>2022-02-20</t>
  </si>
  <si>
    <t>退房日月结</t>
  </si>
  <si>
    <t>177.48</t>
  </si>
  <si>
    <t>RMB</t>
  </si>
  <si>
    <t>0</t>
  </si>
  <si>
    <t>0.00</t>
  </si>
  <si>
    <t>携程汇智国内直连</t>
  </si>
  <si>
    <t>2022-02-19 21:47:43</t>
  </si>
  <si>
    <t>否</t>
  </si>
  <si>
    <t>汇智国际旅游发展有限公司</t>
  </si>
  <si>
    <t>直连</t>
  </si>
  <si>
    <t>2425393</t>
  </si>
  <si>
    <t>城市便捷酒店(十堰步行街店)</t>
  </si>
  <si>
    <t>175.44</t>
  </si>
  <si>
    <t>2022-02-19 19:45:46</t>
  </si>
  <si>
    <t>2425038</t>
  </si>
  <si>
    <t>199.92</t>
  </si>
  <si>
    <t>2022-02-19 17:43:15</t>
  </si>
  <si>
    <t>2424908</t>
  </si>
  <si>
    <t>精途酒店(河池步行街店)</t>
  </si>
  <si>
    <t>155.30</t>
  </si>
  <si>
    <t>2022-02-19 17:07:24</t>
  </si>
  <si>
    <t>2424732</t>
  </si>
  <si>
    <t>城市便捷衡阳石鼓书院店</t>
  </si>
  <si>
    <t>153.00</t>
  </si>
  <si>
    <t>2022-02-19 16:09:09</t>
  </si>
  <si>
    <t>2424457</t>
  </si>
  <si>
    <t>柏曼酒店（湛江大信新都汇店）</t>
  </si>
  <si>
    <t>226.44</t>
  </si>
  <si>
    <t>2022-02-19 13:42:12</t>
  </si>
  <si>
    <t>2424219</t>
  </si>
  <si>
    <t>城市便捷酒店(怀化第一人民医院医学院店)</t>
  </si>
  <si>
    <t>170.34</t>
  </si>
  <si>
    <t>2022-02-19 11:47:13</t>
  </si>
  <si>
    <t>2424193</t>
  </si>
  <si>
    <t>维也纳国际酒店(重庆解放碑十八梯店)</t>
  </si>
  <si>
    <t>263.61</t>
  </si>
  <si>
    <t>2022-02-19 11:36:36</t>
  </si>
  <si>
    <t>2423960</t>
  </si>
  <si>
    <t>麗枫酒店(江门高尔夫球会店)</t>
  </si>
  <si>
    <t>238.36</t>
  </si>
  <si>
    <t>2022-02-19 09:02:40</t>
  </si>
  <si>
    <t>2022-02-18</t>
  </si>
  <si>
    <t>2422911</t>
  </si>
  <si>
    <t>维也纳3好酒店（上海虹桥国展泗泾店）</t>
  </si>
  <si>
    <t>511.06</t>
  </si>
  <si>
    <t>2022-02-18 18:07:56</t>
  </si>
  <si>
    <t>2422768</t>
  </si>
  <si>
    <t>城市便捷酒店(成都红光大道店)</t>
  </si>
  <si>
    <t>357.00</t>
  </si>
  <si>
    <t>2022-02-18 17:33:26</t>
  </si>
  <si>
    <t>2422589</t>
  </si>
  <si>
    <t>城市便捷酒店(鄂州花湖高铁站店)</t>
  </si>
  <si>
    <t>328.86</t>
  </si>
  <si>
    <t>2022-02-18 16:31:41</t>
  </si>
  <si>
    <t>2022-02-17</t>
  </si>
  <si>
    <t>2420939</t>
  </si>
  <si>
    <t>麗枫酒店(咸宁同惠广场店)</t>
  </si>
  <si>
    <t>836.28</t>
  </si>
  <si>
    <t>2022-02-17 19:41:05</t>
  </si>
  <si>
    <t>2420776</t>
  </si>
  <si>
    <t>维也纳智好酒店（漳州古城步行街店）</t>
  </si>
  <si>
    <t>214.12</t>
  </si>
  <si>
    <t>2022-02-17 18:43:57</t>
  </si>
  <si>
    <t>2022-02-16</t>
  </si>
  <si>
    <t>2420172</t>
  </si>
  <si>
    <t>宁波南部商务区亚朵酒店</t>
  </si>
  <si>
    <t>311.84</t>
  </si>
  <si>
    <t>2022-02-16 22:08:26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</si>
</sst>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44611</v>
      </c>
      <c r="G2" s="6">
        <v>44612</v>
      </c>
      <c r="H2" s="4">
        <v>1</v>
      </c>
      <c r="I2" s="4">
        <v>1</v>
      </c>
      <c r="J2" s="4">
        <v>1</v>
      </c>
      <c r="K2" s="4" t="s">
        <v>30</v>
      </c>
      <c r="L2" s="4">
        <v>311.84</v>
      </c>
      <c r="M2" s="4">
        <v>311.84</v>
      </c>
      <c r="N2" s="4" t="s">
        <v>31</v>
      </c>
      <c r="O2" s="4" t="s">
        <v>32</v>
      </c>
      <c r="P2" s="4" t="s">
        <v>33</v>
      </c>
      <c r="Q2" s="4">
        <v>0</v>
      </c>
      <c r="R2" s="7">
        <v>44608</v>
      </c>
      <c r="S2" s="6">
        <v>44615</v>
      </c>
      <c r="T2" s="4" t="s">
        <v>34</v>
      </c>
      <c r="U2" s="4">
        <v>311.84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44611</v>
      </c>
      <c r="G3" s="6">
        <v>44612</v>
      </c>
      <c r="H3" s="4">
        <v>1</v>
      </c>
      <c r="I3" s="4">
        <v>1</v>
      </c>
      <c r="J3" s="4">
        <v>1</v>
      </c>
      <c r="K3" s="4" t="s">
        <v>30</v>
      </c>
      <c r="L3" s="4">
        <v>214.12</v>
      </c>
      <c r="M3" s="4">
        <v>214.12</v>
      </c>
      <c r="N3" s="4" t="s">
        <v>40</v>
      </c>
      <c r="O3" s="4" t="s">
        <v>32</v>
      </c>
      <c r="P3" s="4" t="s">
        <v>33</v>
      </c>
      <c r="Q3" s="4">
        <v>0</v>
      </c>
      <c r="R3" s="7">
        <v>44609</v>
      </c>
      <c r="S3" s="6">
        <v>44615</v>
      </c>
      <c r="T3" s="4" t="s">
        <v>34</v>
      </c>
      <c r="U3" s="4">
        <v>214.12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44609</v>
      </c>
      <c r="G4" s="6">
        <v>44612</v>
      </c>
      <c r="H4" s="4">
        <v>1</v>
      </c>
      <c r="I4" s="4">
        <v>3</v>
      </c>
      <c r="J4" s="4">
        <v>3</v>
      </c>
      <c r="K4" s="4" t="s">
        <v>30</v>
      </c>
      <c r="L4" s="4">
        <v>836.28</v>
      </c>
      <c r="M4" s="4">
        <v>836.28</v>
      </c>
      <c r="N4" s="4" t="s">
        <v>45</v>
      </c>
      <c r="O4" s="4" t="s">
        <v>32</v>
      </c>
      <c r="P4" s="4" t="s">
        <v>33</v>
      </c>
      <c r="Q4" s="4">
        <v>0</v>
      </c>
      <c r="R4" s="7">
        <v>44609</v>
      </c>
      <c r="S4" s="6">
        <v>44615</v>
      </c>
      <c r="T4" s="4" t="s">
        <v>34</v>
      </c>
      <c r="U4" s="4">
        <v>836.28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44610</v>
      </c>
      <c r="G5" s="6">
        <v>44612</v>
      </c>
      <c r="H5" s="4">
        <v>1</v>
      </c>
      <c r="I5" s="4">
        <v>2</v>
      </c>
      <c r="J5" s="4">
        <v>2</v>
      </c>
      <c r="K5" s="4" t="s">
        <v>30</v>
      </c>
      <c r="L5" s="4">
        <v>328.86</v>
      </c>
      <c r="M5" s="4">
        <v>328.86</v>
      </c>
      <c r="N5" s="4" t="s">
        <v>50</v>
      </c>
      <c r="O5" s="4" t="s">
        <v>32</v>
      </c>
      <c r="P5" s="4" t="s">
        <v>33</v>
      </c>
      <c r="Q5" s="4">
        <v>0</v>
      </c>
      <c r="R5" s="7">
        <v>44610</v>
      </c>
      <c r="S5" s="6">
        <v>44615</v>
      </c>
      <c r="T5" s="4" t="s">
        <v>34</v>
      </c>
      <c r="U5" s="4">
        <v>328.86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44610</v>
      </c>
      <c r="G6" s="6">
        <v>44612</v>
      </c>
      <c r="H6" s="4">
        <v>1</v>
      </c>
      <c r="I6" s="4">
        <v>2</v>
      </c>
      <c r="J6" s="4">
        <v>2</v>
      </c>
      <c r="K6" s="4" t="s">
        <v>30</v>
      </c>
      <c r="L6" s="4">
        <v>357</v>
      </c>
      <c r="M6" s="4">
        <v>357</v>
      </c>
      <c r="N6" s="4" t="s">
        <v>55</v>
      </c>
      <c r="O6" s="4" t="s">
        <v>32</v>
      </c>
      <c r="P6" s="4" t="s">
        <v>33</v>
      </c>
      <c r="Q6" s="4">
        <v>0</v>
      </c>
      <c r="R6" s="7">
        <v>44610</v>
      </c>
      <c r="S6" s="6">
        <v>44615</v>
      </c>
      <c r="T6" s="4" t="s">
        <v>34</v>
      </c>
      <c r="U6" s="4">
        <v>357</v>
      </c>
      <c r="V6" s="4">
        <v>0</v>
      </c>
      <c r="W6" s="4">
        <v>0</v>
      </c>
      <c r="X6" s="4" t="s">
        <v>56</v>
      </c>
      <c r="Y6" s="4" t="s">
        <v>36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44610</v>
      </c>
      <c r="G7" s="6">
        <v>44612</v>
      </c>
      <c r="H7" s="4">
        <v>1</v>
      </c>
      <c r="I7" s="4">
        <v>2</v>
      </c>
      <c r="J7" s="4">
        <v>2</v>
      </c>
      <c r="K7" s="4" t="s">
        <v>30</v>
      </c>
      <c r="L7" s="4">
        <v>511.06</v>
      </c>
      <c r="M7" s="4">
        <v>511.06</v>
      </c>
      <c r="N7" s="4" t="s">
        <v>60</v>
      </c>
      <c r="O7" s="4" t="s">
        <v>32</v>
      </c>
      <c r="P7" s="4" t="s">
        <v>33</v>
      </c>
      <c r="Q7" s="4">
        <v>0</v>
      </c>
      <c r="R7" s="7">
        <v>44610</v>
      </c>
      <c r="S7" s="6">
        <v>44615</v>
      </c>
      <c r="T7" s="4" t="s">
        <v>34</v>
      </c>
      <c r="U7" s="4">
        <v>511.06</v>
      </c>
      <c r="V7" s="4">
        <v>0</v>
      </c>
      <c r="W7" s="4">
        <v>0</v>
      </c>
      <c r="X7" s="4" t="s">
        <v>61</v>
      </c>
      <c r="Y7" s="4" t="s">
        <v>36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44611</v>
      </c>
      <c r="G8" s="6">
        <v>44612</v>
      </c>
      <c r="H8" s="4">
        <v>1</v>
      </c>
      <c r="I8" s="4">
        <v>1</v>
      </c>
      <c r="J8" s="4">
        <v>1</v>
      </c>
      <c r="K8" s="4" t="s">
        <v>30</v>
      </c>
      <c r="L8" s="4">
        <v>238.36</v>
      </c>
      <c r="M8" s="4">
        <v>238.36</v>
      </c>
      <c r="N8" s="4" t="s">
        <v>65</v>
      </c>
      <c r="O8" s="4" t="s">
        <v>32</v>
      </c>
      <c r="P8" s="4" t="s">
        <v>33</v>
      </c>
      <c r="Q8" s="4">
        <v>0</v>
      </c>
      <c r="R8" s="7">
        <v>44610</v>
      </c>
      <c r="S8" s="6">
        <v>44615</v>
      </c>
      <c r="T8" s="4" t="s">
        <v>34</v>
      </c>
      <c r="U8" s="4">
        <v>238.36</v>
      </c>
      <c r="V8" s="4">
        <v>0</v>
      </c>
      <c r="W8" s="4">
        <v>0</v>
      </c>
      <c r="X8" s="4" t="s">
        <v>66</v>
      </c>
      <c r="Y8" s="4" t="s">
        <v>36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44611</v>
      </c>
      <c r="G9" s="6">
        <v>44612</v>
      </c>
      <c r="H9" s="4">
        <v>1</v>
      </c>
      <c r="I9" s="4">
        <v>1</v>
      </c>
      <c r="J9" s="4">
        <v>1</v>
      </c>
      <c r="K9" s="4" t="s">
        <v>30</v>
      </c>
      <c r="L9" s="4">
        <v>263.61</v>
      </c>
      <c r="M9" s="4">
        <v>263.61</v>
      </c>
      <c r="N9" s="4" t="s">
        <v>70</v>
      </c>
      <c r="O9" s="4" t="s">
        <v>32</v>
      </c>
      <c r="P9" s="4" t="s">
        <v>33</v>
      </c>
      <c r="Q9" s="4">
        <v>0</v>
      </c>
      <c r="R9" s="7">
        <v>44611</v>
      </c>
      <c r="S9" s="6">
        <v>44615</v>
      </c>
      <c r="T9" s="4" t="s">
        <v>34</v>
      </c>
      <c r="U9" s="4">
        <v>263.61</v>
      </c>
      <c r="V9" s="4">
        <v>0</v>
      </c>
      <c r="W9" s="4">
        <v>0</v>
      </c>
      <c r="X9" s="4" t="s">
        <v>71</v>
      </c>
      <c r="Y9" s="4" t="s">
        <v>36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59</v>
      </c>
      <c r="F10" s="6">
        <v>44611</v>
      </c>
      <c r="G10" s="6">
        <v>44612</v>
      </c>
      <c r="H10" s="4">
        <v>1</v>
      </c>
      <c r="I10" s="4">
        <v>1</v>
      </c>
      <c r="J10" s="4">
        <v>1</v>
      </c>
      <c r="K10" s="4" t="s">
        <v>30</v>
      </c>
      <c r="L10" s="4">
        <v>170.34</v>
      </c>
      <c r="M10" s="4">
        <v>170.34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44611</v>
      </c>
      <c r="S10" s="6">
        <v>44615</v>
      </c>
      <c r="T10" s="4" t="s">
        <v>34</v>
      </c>
      <c r="U10" s="4">
        <v>170.34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39</v>
      </c>
      <c r="F11" s="6">
        <v>44611</v>
      </c>
      <c r="G11" s="6">
        <v>44612</v>
      </c>
      <c r="H11" s="4">
        <v>1</v>
      </c>
      <c r="I11" s="4">
        <v>1</v>
      </c>
      <c r="J11" s="4">
        <v>1</v>
      </c>
      <c r="K11" s="4" t="s">
        <v>30</v>
      </c>
      <c r="L11" s="4">
        <v>226.44</v>
      </c>
      <c r="M11" s="4">
        <v>226.44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44611</v>
      </c>
      <c r="S11" s="6">
        <v>44615</v>
      </c>
      <c r="T11" s="4" t="s">
        <v>34</v>
      </c>
      <c r="U11" s="4">
        <v>226.44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49</v>
      </c>
      <c r="F12" s="6">
        <v>44611</v>
      </c>
      <c r="G12" s="6">
        <v>44612</v>
      </c>
      <c r="H12" s="4">
        <v>1</v>
      </c>
      <c r="I12" s="4">
        <v>1</v>
      </c>
      <c r="J12" s="4">
        <v>1</v>
      </c>
      <c r="K12" s="4" t="s">
        <v>30</v>
      </c>
      <c r="L12" s="4">
        <v>153</v>
      </c>
      <c r="M12" s="4">
        <v>153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44611</v>
      </c>
      <c r="S12" s="6">
        <v>44615</v>
      </c>
      <c r="T12" s="4" t="s">
        <v>34</v>
      </c>
      <c r="U12" s="4">
        <v>153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49</v>
      </c>
      <c r="F13" s="6">
        <v>44611</v>
      </c>
      <c r="G13" s="6">
        <v>44612</v>
      </c>
      <c r="H13" s="4">
        <v>1</v>
      </c>
      <c r="I13" s="4">
        <v>1</v>
      </c>
      <c r="J13" s="4">
        <v>1</v>
      </c>
      <c r="K13" s="4" t="s">
        <v>30</v>
      </c>
      <c r="L13" s="4">
        <v>155.3</v>
      </c>
      <c r="M13" s="4">
        <v>155.3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44611</v>
      </c>
      <c r="S13" s="6">
        <v>44615</v>
      </c>
      <c r="T13" s="4" t="s">
        <v>34</v>
      </c>
      <c r="U13" s="4">
        <v>155.3</v>
      </c>
      <c r="V13" s="4">
        <v>0</v>
      </c>
      <c r="W13" s="4">
        <v>0</v>
      </c>
      <c r="X13" s="4" t="s">
        <v>84</v>
      </c>
      <c r="Y13" s="4" t="s">
        <v>36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44611</v>
      </c>
      <c r="G14" s="6">
        <v>44612</v>
      </c>
      <c r="H14" s="4">
        <v>1</v>
      </c>
      <c r="I14" s="4">
        <v>1</v>
      </c>
      <c r="J14" s="4">
        <v>1</v>
      </c>
      <c r="K14" s="4" t="s">
        <v>30</v>
      </c>
      <c r="L14" s="4">
        <v>199.92</v>
      </c>
      <c r="M14" s="4">
        <v>199.92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44611</v>
      </c>
      <c r="S14" s="6">
        <v>44615</v>
      </c>
      <c r="T14" s="4" t="s">
        <v>34</v>
      </c>
      <c r="U14" s="4">
        <v>199.92</v>
      </c>
      <c r="V14" s="4">
        <v>0</v>
      </c>
      <c r="W14" s="4">
        <v>0</v>
      </c>
      <c r="X14" s="4" t="s">
        <v>89</v>
      </c>
      <c r="Y14" s="4" t="s">
        <v>36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44611</v>
      </c>
      <c r="G15" s="6">
        <v>44612</v>
      </c>
      <c r="H15" s="4">
        <v>1</v>
      </c>
      <c r="I15" s="4">
        <v>1</v>
      </c>
      <c r="J15" s="4">
        <v>1</v>
      </c>
      <c r="K15" s="4" t="s">
        <v>30</v>
      </c>
      <c r="L15" s="4">
        <v>175.44</v>
      </c>
      <c r="M15" s="4">
        <v>175.44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44611</v>
      </c>
      <c r="S15" s="6">
        <v>44615</v>
      </c>
      <c r="T15" s="4" t="s">
        <v>34</v>
      </c>
      <c r="U15" s="4">
        <v>175.44</v>
      </c>
      <c r="V15" s="4">
        <v>0</v>
      </c>
      <c r="W15" s="4">
        <v>0</v>
      </c>
      <c r="X15" s="4" t="s">
        <v>94</v>
      </c>
      <c r="Y15" s="4" t="s">
        <v>36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86</v>
      </c>
      <c r="E16" s="4" t="s">
        <v>96</v>
      </c>
      <c r="F16" s="6">
        <v>44611</v>
      </c>
      <c r="G16" s="6">
        <v>44612</v>
      </c>
      <c r="H16" s="4">
        <v>1</v>
      </c>
      <c r="I16" s="4">
        <v>1</v>
      </c>
      <c r="J16" s="4">
        <v>1</v>
      </c>
      <c r="K16" s="4" t="s">
        <v>30</v>
      </c>
      <c r="L16" s="4">
        <v>177.48</v>
      </c>
      <c r="M16" s="4">
        <v>177.48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44611</v>
      </c>
      <c r="S16" s="6">
        <v>44615</v>
      </c>
      <c r="T16" s="4" t="s">
        <v>34</v>
      </c>
      <c r="U16" s="4">
        <v>177.48</v>
      </c>
      <c r="V16" s="4">
        <v>0</v>
      </c>
      <c r="W16" s="4">
        <v>0</v>
      </c>
      <c r="X16" s="4" t="s">
        <v>98</v>
      </c>
      <c r="Y1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23" sqref="A23:A25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99</v>
      </c>
    </row>
    <row r="2" s="4" customFormat="1" spans="1:9">
      <c r="A2" s="5">
        <v>17375998750</v>
      </c>
      <c r="B2" s="6">
        <v>44611</v>
      </c>
      <c r="C2" s="6">
        <v>44612</v>
      </c>
      <c r="D2" s="4">
        <v>311.84</v>
      </c>
      <c r="E2" s="4" t="str">
        <f>VLOOKUP(A2,HOP!A:L,12,0)</f>
        <v>311.84</v>
      </c>
      <c r="F2" s="4" t="str">
        <f>VLOOKUP(A2,HOP!A:C,3,0)</f>
        <v>2420172</v>
      </c>
      <c r="G2" s="4">
        <f>D2-E2</f>
        <v>0</v>
      </c>
      <c r="H2" s="4" t="str">
        <f>$H$1&amp;F2</f>
        <v>，2420172</v>
      </c>
      <c r="I2" s="4" t="str">
        <f>VLOOKUP(A2,HOP!A:T,20,0)</f>
        <v>直连</v>
      </c>
    </row>
    <row r="3" s="4" customFormat="1" spans="1:9">
      <c r="A3" s="5">
        <v>17384383010</v>
      </c>
      <c r="B3" s="6">
        <v>44611</v>
      </c>
      <c r="C3" s="6">
        <v>44612</v>
      </c>
      <c r="D3" s="4">
        <v>214.12</v>
      </c>
      <c r="E3" s="4" t="str">
        <f>VLOOKUP(A3,HOP!A:L,12,0)</f>
        <v>214.12</v>
      </c>
      <c r="F3" s="4" t="str">
        <f>VLOOKUP(A3,HOP!A:C,3,0)</f>
        <v>2420776</v>
      </c>
      <c r="G3" s="4">
        <f t="shared" ref="G3:G16" si="0">D3-E3</f>
        <v>0</v>
      </c>
      <c r="H3" s="4" t="str">
        <f t="shared" ref="H3:H16" si="1">$H$1&amp;F3</f>
        <v>，2420776</v>
      </c>
      <c r="I3" s="4" t="str">
        <f>VLOOKUP(A3,HOP!A:T,20,0)</f>
        <v>直连</v>
      </c>
    </row>
    <row r="4" s="4" customFormat="1" spans="1:9">
      <c r="A4" s="5">
        <v>17384706819</v>
      </c>
      <c r="B4" s="6">
        <v>44609</v>
      </c>
      <c r="C4" s="6">
        <v>44612</v>
      </c>
      <c r="D4" s="4">
        <v>836.28</v>
      </c>
      <c r="E4" s="4" t="str">
        <f>VLOOKUP(A4,HOP!A:L,12,0)</f>
        <v>836.28</v>
      </c>
      <c r="F4" s="4" t="str">
        <f>VLOOKUP(A4,HOP!A:C,3,0)</f>
        <v>2420939</v>
      </c>
      <c r="G4" s="4">
        <f t="shared" si="0"/>
        <v>0</v>
      </c>
      <c r="H4" s="4" t="str">
        <f t="shared" si="1"/>
        <v>，2420939</v>
      </c>
      <c r="I4" s="4" t="str">
        <f>VLOOKUP(A4,HOP!A:T,20,0)</f>
        <v>直连</v>
      </c>
    </row>
    <row r="5" s="4" customFormat="1" spans="1:9">
      <c r="A5" s="5">
        <v>17412835728</v>
      </c>
      <c r="B5" s="6">
        <v>44610</v>
      </c>
      <c r="C5" s="6">
        <v>44612</v>
      </c>
      <c r="D5" s="4">
        <v>328.86</v>
      </c>
      <c r="E5" s="4" t="str">
        <f>VLOOKUP(A5,HOP!A:L,12,0)</f>
        <v>328.86</v>
      </c>
      <c r="F5" s="4" t="str">
        <f>VLOOKUP(A5,HOP!A:C,3,0)</f>
        <v>2422589</v>
      </c>
      <c r="G5" s="4">
        <f t="shared" si="0"/>
        <v>0</v>
      </c>
      <c r="H5" s="4" t="str">
        <f t="shared" si="1"/>
        <v>，2422589</v>
      </c>
      <c r="I5" s="4" t="str">
        <f>VLOOKUP(A5,HOP!A:T,20,0)</f>
        <v>直连</v>
      </c>
    </row>
    <row r="6" s="4" customFormat="1" spans="1:9">
      <c r="A6" s="5">
        <v>17413168243</v>
      </c>
      <c r="B6" s="6">
        <v>44610</v>
      </c>
      <c r="C6" s="6">
        <v>44612</v>
      </c>
      <c r="D6" s="4">
        <v>357</v>
      </c>
      <c r="E6" s="4" t="str">
        <f>VLOOKUP(A6,HOP!A:L,12,0)</f>
        <v>357.00</v>
      </c>
      <c r="F6" s="4" t="str">
        <f>VLOOKUP(A6,HOP!A:C,3,0)</f>
        <v>2422768</v>
      </c>
      <c r="G6" s="4">
        <f t="shared" si="0"/>
        <v>0</v>
      </c>
      <c r="H6" s="4" t="str">
        <f t="shared" si="1"/>
        <v>，2422768</v>
      </c>
      <c r="I6" s="4" t="str">
        <f>VLOOKUP(A6,HOP!A:T,20,0)</f>
        <v>直连</v>
      </c>
    </row>
    <row r="7" s="4" customFormat="1" spans="1:9">
      <c r="A7" s="5">
        <v>17413359546</v>
      </c>
      <c r="B7" s="6">
        <v>44610</v>
      </c>
      <c r="C7" s="6">
        <v>44612</v>
      </c>
      <c r="D7" s="4">
        <v>511.06</v>
      </c>
      <c r="E7" s="4" t="str">
        <f>VLOOKUP(A7,HOP!A:L,12,0)</f>
        <v>511.06</v>
      </c>
      <c r="F7" s="4" t="str">
        <f>VLOOKUP(A7,HOP!A:C,3,0)</f>
        <v>2422911</v>
      </c>
      <c r="G7" s="4">
        <f t="shared" si="0"/>
        <v>0</v>
      </c>
      <c r="H7" s="4" t="str">
        <f t="shared" si="1"/>
        <v>，2422911</v>
      </c>
      <c r="I7" s="4" t="str">
        <f>VLOOKUP(A7,HOP!A:T,20,0)</f>
        <v>直连</v>
      </c>
    </row>
    <row r="8" s="4" customFormat="1" spans="1:9">
      <c r="A8" s="5">
        <v>17413632953</v>
      </c>
      <c r="B8" s="6">
        <v>44611</v>
      </c>
      <c r="C8" s="6">
        <v>44612</v>
      </c>
      <c r="D8" s="4">
        <v>238.36</v>
      </c>
      <c r="E8" s="4" t="str">
        <f>VLOOKUP(A8,HOP!A:L,12,0)</f>
        <v>238.36</v>
      </c>
      <c r="F8" s="4" t="str">
        <f>VLOOKUP(A8,HOP!A:C,3,0)</f>
        <v>2423960</v>
      </c>
      <c r="G8" s="4">
        <f t="shared" si="0"/>
        <v>0</v>
      </c>
      <c r="H8" s="4" t="str">
        <f t="shared" si="1"/>
        <v>，2423960</v>
      </c>
      <c r="I8" s="4" t="str">
        <f>VLOOKUP(A8,HOP!A:T,20,0)</f>
        <v>直连</v>
      </c>
    </row>
    <row r="9" s="4" customFormat="1" spans="1:9">
      <c r="A9" s="5">
        <v>17420625799</v>
      </c>
      <c r="B9" s="6">
        <v>44611</v>
      </c>
      <c r="C9" s="6">
        <v>44612</v>
      </c>
      <c r="D9" s="4">
        <v>263.61</v>
      </c>
      <c r="E9" s="4" t="str">
        <f>VLOOKUP(A9,HOP!A:L,12,0)</f>
        <v>263.61</v>
      </c>
      <c r="F9" s="4" t="str">
        <f>VLOOKUP(A9,HOP!A:C,3,0)</f>
        <v>2424193</v>
      </c>
      <c r="G9" s="4">
        <f t="shared" si="0"/>
        <v>0</v>
      </c>
      <c r="H9" s="4" t="str">
        <f t="shared" si="1"/>
        <v>，2424193</v>
      </c>
      <c r="I9" s="4" t="str">
        <f>VLOOKUP(A9,HOP!A:T,20,0)</f>
        <v>直连</v>
      </c>
    </row>
    <row r="10" s="4" customFormat="1" spans="1:9">
      <c r="A10" s="5">
        <v>17420669609</v>
      </c>
      <c r="B10" s="6">
        <v>44611</v>
      </c>
      <c r="C10" s="6">
        <v>44612</v>
      </c>
      <c r="D10" s="4">
        <v>170.34</v>
      </c>
      <c r="E10" s="4" t="str">
        <f>VLOOKUP(A10,HOP!A:L,12,0)</f>
        <v>170.34</v>
      </c>
      <c r="F10" s="4" t="str">
        <f>VLOOKUP(A10,HOP!A:C,3,0)</f>
        <v>2424219</v>
      </c>
      <c r="G10" s="4">
        <f t="shared" si="0"/>
        <v>0</v>
      </c>
      <c r="H10" s="4" t="str">
        <f t="shared" si="1"/>
        <v>，2424219</v>
      </c>
      <c r="I10" s="4" t="str">
        <f>VLOOKUP(A10,HOP!A:T,20,0)</f>
        <v>直连</v>
      </c>
    </row>
    <row r="11" s="4" customFormat="1" spans="1:9">
      <c r="A11" s="5">
        <v>17420960015</v>
      </c>
      <c r="B11" s="6">
        <v>44611</v>
      </c>
      <c r="C11" s="6">
        <v>44612</v>
      </c>
      <c r="D11" s="4">
        <v>226.44</v>
      </c>
      <c r="E11" s="4" t="str">
        <f>VLOOKUP(A11,HOP!A:L,12,0)</f>
        <v>226.44</v>
      </c>
      <c r="F11" s="4" t="str">
        <f>VLOOKUP(A11,HOP!A:C,3,0)</f>
        <v>2424457</v>
      </c>
      <c r="G11" s="4">
        <f t="shared" si="0"/>
        <v>0</v>
      </c>
      <c r="H11" s="4" t="str">
        <f t="shared" si="1"/>
        <v>，2424457</v>
      </c>
      <c r="I11" s="4" t="str">
        <f>VLOOKUP(A11,HOP!A:T,20,0)</f>
        <v>直连</v>
      </c>
    </row>
    <row r="12" s="4" customFormat="1" spans="1:9">
      <c r="A12" s="5">
        <v>17421966791</v>
      </c>
      <c r="B12" s="6">
        <v>44611</v>
      </c>
      <c r="C12" s="6">
        <v>44612</v>
      </c>
      <c r="D12" s="4">
        <v>153</v>
      </c>
      <c r="E12" s="4" t="str">
        <f>VLOOKUP(A12,HOP!A:L,12,0)</f>
        <v>153.00</v>
      </c>
      <c r="F12" s="4" t="str">
        <f>VLOOKUP(A12,HOP!A:C,3,0)</f>
        <v>2424732</v>
      </c>
      <c r="G12" s="4">
        <f t="shared" si="0"/>
        <v>0</v>
      </c>
      <c r="H12" s="4" t="str">
        <f t="shared" si="1"/>
        <v>，2424732</v>
      </c>
      <c r="I12" s="4" t="str">
        <f>VLOOKUP(A12,HOP!A:T,20,0)</f>
        <v>直连</v>
      </c>
    </row>
    <row r="13" s="4" customFormat="1" spans="1:9">
      <c r="A13" s="5">
        <v>17422254217</v>
      </c>
      <c r="B13" s="6">
        <v>44611</v>
      </c>
      <c r="C13" s="6">
        <v>44612</v>
      </c>
      <c r="D13" s="4">
        <v>155.3</v>
      </c>
      <c r="E13" s="4" t="str">
        <f>VLOOKUP(A13,HOP!A:L,12,0)</f>
        <v>155.30</v>
      </c>
      <c r="F13" s="4" t="str">
        <f>VLOOKUP(A13,HOP!A:C,3,0)</f>
        <v>2424908</v>
      </c>
      <c r="G13" s="4">
        <f t="shared" si="0"/>
        <v>0</v>
      </c>
      <c r="H13" s="4" t="str">
        <f t="shared" si="1"/>
        <v>，2424908</v>
      </c>
      <c r="I13" s="4" t="str">
        <f>VLOOKUP(A13,HOP!A:T,20,0)</f>
        <v>直连</v>
      </c>
    </row>
    <row r="14" s="4" customFormat="1" spans="1:9">
      <c r="A14" s="5">
        <v>17422436675</v>
      </c>
      <c r="B14" s="6">
        <v>44611</v>
      </c>
      <c r="C14" s="6">
        <v>44612</v>
      </c>
      <c r="D14" s="4">
        <v>199.92</v>
      </c>
      <c r="E14" s="4" t="str">
        <f>VLOOKUP(A14,HOP!A:L,12,0)</f>
        <v>199.92</v>
      </c>
      <c r="F14" s="4" t="str">
        <f>VLOOKUP(A14,HOP!A:C,3,0)</f>
        <v>2425038</v>
      </c>
      <c r="G14" s="4">
        <f t="shared" si="0"/>
        <v>0</v>
      </c>
      <c r="H14" s="4" t="str">
        <f t="shared" si="1"/>
        <v>，2425038</v>
      </c>
      <c r="I14" s="4" t="str">
        <f>VLOOKUP(A14,HOP!A:T,20,0)</f>
        <v>直连</v>
      </c>
    </row>
    <row r="15" s="4" customFormat="1" spans="1:9">
      <c r="A15" s="5">
        <v>17423068936</v>
      </c>
      <c r="B15" s="6">
        <v>44611</v>
      </c>
      <c r="C15" s="6">
        <v>44612</v>
      </c>
      <c r="D15" s="4">
        <v>175.44</v>
      </c>
      <c r="E15" s="4" t="str">
        <f>VLOOKUP(A15,HOP!A:L,12,0)</f>
        <v>175.44</v>
      </c>
      <c r="F15" s="4" t="str">
        <f>VLOOKUP(A15,HOP!A:C,3,0)</f>
        <v>2425393</v>
      </c>
      <c r="G15" s="4">
        <f t="shared" si="0"/>
        <v>0</v>
      </c>
      <c r="H15" s="4" t="str">
        <f t="shared" si="1"/>
        <v>，2425393</v>
      </c>
      <c r="I15" s="4" t="str">
        <f>VLOOKUP(A15,HOP!A:T,20,0)</f>
        <v>直连</v>
      </c>
    </row>
    <row r="16" s="4" customFormat="1" spans="1:9">
      <c r="A16" s="5">
        <v>17428099908</v>
      </c>
      <c r="B16" s="6">
        <v>44611</v>
      </c>
      <c r="C16" s="6">
        <v>44612</v>
      </c>
      <c r="D16" s="4">
        <v>177.48</v>
      </c>
      <c r="E16" s="4" t="str">
        <f>VLOOKUP(A16,HOP!A:L,12,0)</f>
        <v>177.48</v>
      </c>
      <c r="F16" s="4" t="str">
        <f>VLOOKUP(A16,HOP!A:C,3,0)</f>
        <v>2425655</v>
      </c>
      <c r="G16" s="4">
        <f t="shared" si="0"/>
        <v>0</v>
      </c>
      <c r="H16" s="4" t="str">
        <f t="shared" si="1"/>
        <v>，2425655</v>
      </c>
      <c r="I16" s="4" t="str">
        <f>VLOOKUP(A16,HOP!A:T,20,0)</f>
        <v>直连</v>
      </c>
    </row>
    <row r="18" spans="4:4">
      <c r="D18" s="4">
        <f>SUM(D2:D17)</f>
        <v>4319.05</v>
      </c>
    </row>
    <row r="23" spans="1:1">
      <c r="A23" s="4" t="s">
        <v>100</v>
      </c>
    </row>
    <row r="24" spans="1:1">
      <c r="A24" s="4" t="s">
        <v>101</v>
      </c>
    </row>
    <row r="25" spans="1:1">
      <c r="A25" s="4" t="s">
        <v>102</v>
      </c>
    </row>
  </sheetData>
  <autoFilter ref="A1:XFD1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I16" sqref="I1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103</v>
      </c>
      <c r="B1" s="2" t="s">
        <v>104</v>
      </c>
      <c r="C1" s="2" t="s">
        <v>105</v>
      </c>
      <c r="D1" s="2" t="s">
        <v>106</v>
      </c>
      <c r="E1" s="2" t="s">
        <v>13</v>
      </c>
      <c r="F1" s="2" t="s">
        <v>5</v>
      </c>
      <c r="G1" s="2" t="s">
        <v>6</v>
      </c>
      <c r="H1" s="2" t="s">
        <v>107</v>
      </c>
      <c r="I1" s="2" t="s">
        <v>108</v>
      </c>
      <c r="J1" s="2" t="s">
        <v>109</v>
      </c>
      <c r="K1" s="2" t="s">
        <v>110</v>
      </c>
      <c r="L1" s="2" t="s">
        <v>111</v>
      </c>
      <c r="M1" s="2" t="s">
        <v>112</v>
      </c>
      <c r="N1" s="2" t="s">
        <v>113</v>
      </c>
      <c r="O1" s="2" t="s">
        <v>114</v>
      </c>
      <c r="P1" s="2" t="s">
        <v>115</v>
      </c>
      <c r="Q1" s="2" t="s">
        <v>116</v>
      </c>
      <c r="R1" s="2" t="s">
        <v>117</v>
      </c>
      <c r="S1" s="2" t="s">
        <v>118</v>
      </c>
      <c r="T1" s="2" t="s">
        <v>119</v>
      </c>
    </row>
    <row r="2" s="1" customFormat="1" spans="1:20">
      <c r="A2" s="3">
        <v>17428099908</v>
      </c>
      <c r="B2" s="1" t="s">
        <v>120</v>
      </c>
      <c r="C2" s="1" t="s">
        <v>121</v>
      </c>
      <c r="D2" s="1" t="s">
        <v>122</v>
      </c>
      <c r="E2" s="1" t="s">
        <v>97</v>
      </c>
      <c r="F2" s="1" t="s">
        <v>120</v>
      </c>
      <c r="G2" s="1" t="s">
        <v>123</v>
      </c>
      <c r="H2" s="1" t="s">
        <v>124</v>
      </c>
      <c r="I2" s="1" t="s">
        <v>125</v>
      </c>
      <c r="J2" s="1" t="s">
        <v>126</v>
      </c>
      <c r="K2" s="1" t="s">
        <v>125</v>
      </c>
      <c r="L2" s="1" t="s">
        <v>125</v>
      </c>
      <c r="M2" s="1" t="s">
        <v>127</v>
      </c>
      <c r="N2" s="1" t="s">
        <v>127</v>
      </c>
      <c r="O2" s="1" t="s">
        <v>128</v>
      </c>
      <c r="P2" s="1" t="s">
        <v>129</v>
      </c>
      <c r="Q2" s="1" t="s">
        <v>130</v>
      </c>
      <c r="R2" s="1" t="s">
        <v>131</v>
      </c>
      <c r="S2" s="1" t="s">
        <v>132</v>
      </c>
      <c r="T2" s="1" t="s">
        <v>133</v>
      </c>
    </row>
    <row r="3" s="1" customFormat="1" spans="1:20">
      <c r="A3" s="3">
        <v>17423068936</v>
      </c>
      <c r="B3" s="1" t="s">
        <v>120</v>
      </c>
      <c r="C3" s="1" t="s">
        <v>134</v>
      </c>
      <c r="D3" s="1" t="s">
        <v>135</v>
      </c>
      <c r="E3" s="1" t="s">
        <v>93</v>
      </c>
      <c r="F3" s="1" t="s">
        <v>120</v>
      </c>
      <c r="G3" s="1" t="s">
        <v>123</v>
      </c>
      <c r="H3" s="1" t="s">
        <v>124</v>
      </c>
      <c r="I3" s="1" t="s">
        <v>136</v>
      </c>
      <c r="J3" s="1" t="s">
        <v>126</v>
      </c>
      <c r="K3" s="1" t="s">
        <v>136</v>
      </c>
      <c r="L3" s="1" t="s">
        <v>136</v>
      </c>
      <c r="M3" s="1" t="s">
        <v>127</v>
      </c>
      <c r="N3" s="1" t="s">
        <v>127</v>
      </c>
      <c r="O3" s="1" t="s">
        <v>128</v>
      </c>
      <c r="P3" s="1" t="s">
        <v>129</v>
      </c>
      <c r="Q3" s="1" t="s">
        <v>137</v>
      </c>
      <c r="R3" s="1" t="s">
        <v>131</v>
      </c>
      <c r="S3" s="1" t="s">
        <v>132</v>
      </c>
      <c r="T3" s="1" t="s">
        <v>133</v>
      </c>
    </row>
    <row r="4" s="1" customFormat="1" spans="1:20">
      <c r="A4" s="3">
        <v>17422436675</v>
      </c>
      <c r="B4" s="1" t="s">
        <v>120</v>
      </c>
      <c r="C4" s="1" t="s">
        <v>138</v>
      </c>
      <c r="D4" s="1" t="s">
        <v>122</v>
      </c>
      <c r="E4" s="1" t="s">
        <v>88</v>
      </c>
      <c r="F4" s="1" t="s">
        <v>120</v>
      </c>
      <c r="G4" s="1" t="s">
        <v>123</v>
      </c>
      <c r="H4" s="1" t="s">
        <v>124</v>
      </c>
      <c r="I4" s="1" t="s">
        <v>139</v>
      </c>
      <c r="J4" s="1" t="s">
        <v>126</v>
      </c>
      <c r="K4" s="1" t="s">
        <v>139</v>
      </c>
      <c r="L4" s="1" t="s">
        <v>139</v>
      </c>
      <c r="M4" s="1" t="s">
        <v>127</v>
      </c>
      <c r="N4" s="1" t="s">
        <v>127</v>
      </c>
      <c r="O4" s="1" t="s">
        <v>128</v>
      </c>
      <c r="P4" s="1" t="s">
        <v>129</v>
      </c>
      <c r="Q4" s="1" t="s">
        <v>140</v>
      </c>
      <c r="R4" s="1" t="s">
        <v>131</v>
      </c>
      <c r="S4" s="1" t="s">
        <v>132</v>
      </c>
      <c r="T4" s="1" t="s">
        <v>133</v>
      </c>
    </row>
    <row r="5" s="1" customFormat="1" spans="1:20">
      <c r="A5" s="3">
        <v>17422254217</v>
      </c>
      <c r="B5" s="1" t="s">
        <v>120</v>
      </c>
      <c r="C5" s="1" t="s">
        <v>141</v>
      </c>
      <c r="D5" s="1" t="s">
        <v>142</v>
      </c>
      <c r="E5" s="1" t="s">
        <v>83</v>
      </c>
      <c r="F5" s="1" t="s">
        <v>120</v>
      </c>
      <c r="G5" s="1" t="s">
        <v>123</v>
      </c>
      <c r="H5" s="1" t="s">
        <v>124</v>
      </c>
      <c r="I5" s="1" t="s">
        <v>143</v>
      </c>
      <c r="J5" s="1" t="s">
        <v>126</v>
      </c>
      <c r="K5" s="1" t="s">
        <v>143</v>
      </c>
      <c r="L5" s="1" t="s">
        <v>143</v>
      </c>
      <c r="M5" s="1" t="s">
        <v>127</v>
      </c>
      <c r="N5" s="1" t="s">
        <v>127</v>
      </c>
      <c r="O5" s="1" t="s">
        <v>128</v>
      </c>
      <c r="P5" s="1" t="s">
        <v>129</v>
      </c>
      <c r="Q5" s="1" t="s">
        <v>144</v>
      </c>
      <c r="R5" s="1" t="s">
        <v>131</v>
      </c>
      <c r="S5" s="1" t="s">
        <v>132</v>
      </c>
      <c r="T5" s="1" t="s">
        <v>133</v>
      </c>
    </row>
    <row r="6" s="1" customFormat="1" spans="1:20">
      <c r="A6" s="3">
        <v>17421966791</v>
      </c>
      <c r="B6" s="1" t="s">
        <v>120</v>
      </c>
      <c r="C6" s="1" t="s">
        <v>145</v>
      </c>
      <c r="D6" s="1" t="s">
        <v>146</v>
      </c>
      <c r="E6" s="1" t="s">
        <v>80</v>
      </c>
      <c r="F6" s="1" t="s">
        <v>120</v>
      </c>
      <c r="G6" s="1" t="s">
        <v>123</v>
      </c>
      <c r="H6" s="1" t="s">
        <v>124</v>
      </c>
      <c r="I6" s="1" t="s">
        <v>147</v>
      </c>
      <c r="J6" s="1" t="s">
        <v>126</v>
      </c>
      <c r="K6" s="1" t="s">
        <v>147</v>
      </c>
      <c r="L6" s="1" t="s">
        <v>147</v>
      </c>
      <c r="M6" s="1" t="s">
        <v>127</v>
      </c>
      <c r="N6" s="1" t="s">
        <v>127</v>
      </c>
      <c r="O6" s="1" t="s">
        <v>128</v>
      </c>
      <c r="P6" s="1" t="s">
        <v>129</v>
      </c>
      <c r="Q6" s="1" t="s">
        <v>148</v>
      </c>
      <c r="R6" s="1" t="s">
        <v>131</v>
      </c>
      <c r="S6" s="1" t="s">
        <v>132</v>
      </c>
      <c r="T6" s="1" t="s">
        <v>133</v>
      </c>
    </row>
    <row r="7" s="1" customFormat="1" spans="1:20">
      <c r="A7" s="3">
        <v>17420960015</v>
      </c>
      <c r="B7" s="1" t="s">
        <v>120</v>
      </c>
      <c r="C7" s="1" t="s">
        <v>149</v>
      </c>
      <c r="D7" s="1" t="s">
        <v>150</v>
      </c>
      <c r="E7" s="1" t="s">
        <v>77</v>
      </c>
      <c r="F7" s="1" t="s">
        <v>120</v>
      </c>
      <c r="G7" s="1" t="s">
        <v>123</v>
      </c>
      <c r="H7" s="1" t="s">
        <v>124</v>
      </c>
      <c r="I7" s="1" t="s">
        <v>151</v>
      </c>
      <c r="J7" s="1" t="s">
        <v>126</v>
      </c>
      <c r="K7" s="1" t="s">
        <v>151</v>
      </c>
      <c r="L7" s="1" t="s">
        <v>151</v>
      </c>
      <c r="M7" s="1" t="s">
        <v>127</v>
      </c>
      <c r="N7" s="1" t="s">
        <v>127</v>
      </c>
      <c r="O7" s="1" t="s">
        <v>128</v>
      </c>
      <c r="P7" s="1" t="s">
        <v>129</v>
      </c>
      <c r="Q7" s="1" t="s">
        <v>152</v>
      </c>
      <c r="R7" s="1" t="s">
        <v>131</v>
      </c>
      <c r="S7" s="1" t="s">
        <v>132</v>
      </c>
      <c r="T7" s="1" t="s">
        <v>133</v>
      </c>
    </row>
    <row r="8" s="1" customFormat="1" spans="1:20">
      <c r="A8" s="3">
        <v>17420669609</v>
      </c>
      <c r="B8" s="1" t="s">
        <v>120</v>
      </c>
      <c r="C8" s="1" t="s">
        <v>153</v>
      </c>
      <c r="D8" s="1" t="s">
        <v>154</v>
      </c>
      <c r="E8" s="1" t="s">
        <v>74</v>
      </c>
      <c r="F8" s="1" t="s">
        <v>120</v>
      </c>
      <c r="G8" s="1" t="s">
        <v>123</v>
      </c>
      <c r="H8" s="1" t="s">
        <v>124</v>
      </c>
      <c r="I8" s="1" t="s">
        <v>155</v>
      </c>
      <c r="J8" s="1" t="s">
        <v>126</v>
      </c>
      <c r="K8" s="1" t="s">
        <v>155</v>
      </c>
      <c r="L8" s="1" t="s">
        <v>155</v>
      </c>
      <c r="M8" s="1" t="s">
        <v>127</v>
      </c>
      <c r="N8" s="1" t="s">
        <v>127</v>
      </c>
      <c r="O8" s="1" t="s">
        <v>128</v>
      </c>
      <c r="P8" s="1" t="s">
        <v>129</v>
      </c>
      <c r="Q8" s="1" t="s">
        <v>156</v>
      </c>
      <c r="R8" s="1" t="s">
        <v>131</v>
      </c>
      <c r="S8" s="1" t="s">
        <v>132</v>
      </c>
      <c r="T8" s="1" t="s">
        <v>133</v>
      </c>
    </row>
    <row r="9" s="1" customFormat="1" spans="1:20">
      <c r="A9" s="3">
        <v>17420625799</v>
      </c>
      <c r="B9" s="1" t="s">
        <v>120</v>
      </c>
      <c r="C9" s="1" t="s">
        <v>157</v>
      </c>
      <c r="D9" s="1" t="s">
        <v>158</v>
      </c>
      <c r="E9" s="1" t="s">
        <v>70</v>
      </c>
      <c r="F9" s="1" t="s">
        <v>120</v>
      </c>
      <c r="G9" s="1" t="s">
        <v>123</v>
      </c>
      <c r="H9" s="1" t="s">
        <v>124</v>
      </c>
      <c r="I9" s="1" t="s">
        <v>159</v>
      </c>
      <c r="J9" s="1" t="s">
        <v>126</v>
      </c>
      <c r="K9" s="1" t="s">
        <v>159</v>
      </c>
      <c r="L9" s="1" t="s">
        <v>159</v>
      </c>
      <c r="M9" s="1" t="s">
        <v>127</v>
      </c>
      <c r="N9" s="1" t="s">
        <v>127</v>
      </c>
      <c r="O9" s="1" t="s">
        <v>128</v>
      </c>
      <c r="P9" s="1" t="s">
        <v>129</v>
      </c>
      <c r="Q9" s="1" t="s">
        <v>160</v>
      </c>
      <c r="R9" s="1" t="s">
        <v>131</v>
      </c>
      <c r="S9" s="1" t="s">
        <v>132</v>
      </c>
      <c r="T9" s="1" t="s">
        <v>133</v>
      </c>
    </row>
    <row r="10" s="1" customFormat="1" spans="1:20">
      <c r="A10" s="3">
        <v>17413632953</v>
      </c>
      <c r="B10" s="1" t="s">
        <v>120</v>
      </c>
      <c r="C10" s="1" t="s">
        <v>161</v>
      </c>
      <c r="D10" s="1" t="s">
        <v>162</v>
      </c>
      <c r="E10" s="1" t="s">
        <v>65</v>
      </c>
      <c r="F10" s="1" t="s">
        <v>120</v>
      </c>
      <c r="G10" s="1" t="s">
        <v>123</v>
      </c>
      <c r="H10" s="1" t="s">
        <v>124</v>
      </c>
      <c r="I10" s="1" t="s">
        <v>163</v>
      </c>
      <c r="J10" s="1" t="s">
        <v>126</v>
      </c>
      <c r="K10" s="1" t="s">
        <v>163</v>
      </c>
      <c r="L10" s="1" t="s">
        <v>163</v>
      </c>
      <c r="M10" s="1" t="s">
        <v>127</v>
      </c>
      <c r="N10" s="1" t="s">
        <v>127</v>
      </c>
      <c r="O10" s="1" t="s">
        <v>128</v>
      </c>
      <c r="P10" s="1" t="s">
        <v>129</v>
      </c>
      <c r="Q10" s="1" t="s">
        <v>164</v>
      </c>
      <c r="R10" s="1" t="s">
        <v>131</v>
      </c>
      <c r="S10" s="1" t="s">
        <v>132</v>
      </c>
      <c r="T10" s="1" t="s">
        <v>133</v>
      </c>
    </row>
    <row r="11" s="1" customFormat="1" spans="1:20">
      <c r="A11" s="3">
        <v>17413359546</v>
      </c>
      <c r="B11" s="1" t="s">
        <v>165</v>
      </c>
      <c r="C11" s="1" t="s">
        <v>166</v>
      </c>
      <c r="D11" s="1" t="s">
        <v>167</v>
      </c>
      <c r="E11" s="1" t="s">
        <v>60</v>
      </c>
      <c r="F11" s="1" t="s">
        <v>165</v>
      </c>
      <c r="G11" s="1" t="s">
        <v>123</v>
      </c>
      <c r="H11" s="1" t="s">
        <v>124</v>
      </c>
      <c r="I11" s="1" t="s">
        <v>168</v>
      </c>
      <c r="J11" s="1" t="s">
        <v>126</v>
      </c>
      <c r="K11" s="1" t="s">
        <v>168</v>
      </c>
      <c r="L11" s="1" t="s">
        <v>168</v>
      </c>
      <c r="M11" s="1" t="s">
        <v>127</v>
      </c>
      <c r="N11" s="1" t="s">
        <v>127</v>
      </c>
      <c r="O11" s="1" t="s">
        <v>128</v>
      </c>
      <c r="P11" s="1" t="s">
        <v>129</v>
      </c>
      <c r="Q11" s="1" t="s">
        <v>169</v>
      </c>
      <c r="R11" s="1" t="s">
        <v>131</v>
      </c>
      <c r="S11" s="1" t="s">
        <v>132</v>
      </c>
      <c r="T11" s="1" t="s">
        <v>133</v>
      </c>
    </row>
    <row r="12" s="1" customFormat="1" spans="1:20">
      <c r="A12" s="3">
        <v>17413168243</v>
      </c>
      <c r="B12" s="1" t="s">
        <v>165</v>
      </c>
      <c r="C12" s="1" t="s">
        <v>170</v>
      </c>
      <c r="D12" s="1" t="s">
        <v>171</v>
      </c>
      <c r="E12" s="1" t="s">
        <v>55</v>
      </c>
      <c r="F12" s="1" t="s">
        <v>165</v>
      </c>
      <c r="G12" s="1" t="s">
        <v>123</v>
      </c>
      <c r="H12" s="1" t="s">
        <v>124</v>
      </c>
      <c r="I12" s="1" t="s">
        <v>172</v>
      </c>
      <c r="J12" s="1" t="s">
        <v>126</v>
      </c>
      <c r="K12" s="1" t="s">
        <v>172</v>
      </c>
      <c r="L12" s="1" t="s">
        <v>172</v>
      </c>
      <c r="M12" s="1" t="s">
        <v>127</v>
      </c>
      <c r="N12" s="1" t="s">
        <v>127</v>
      </c>
      <c r="O12" s="1" t="s">
        <v>128</v>
      </c>
      <c r="P12" s="1" t="s">
        <v>129</v>
      </c>
      <c r="Q12" s="1" t="s">
        <v>173</v>
      </c>
      <c r="R12" s="1" t="s">
        <v>131</v>
      </c>
      <c r="S12" s="1" t="s">
        <v>132</v>
      </c>
      <c r="T12" s="1" t="s">
        <v>133</v>
      </c>
    </row>
    <row r="13" s="1" customFormat="1" spans="1:20">
      <c r="A13" s="3">
        <v>17412835728</v>
      </c>
      <c r="B13" s="1" t="s">
        <v>165</v>
      </c>
      <c r="C13" s="1" t="s">
        <v>174</v>
      </c>
      <c r="D13" s="1" t="s">
        <v>175</v>
      </c>
      <c r="E13" s="1" t="s">
        <v>50</v>
      </c>
      <c r="F13" s="1" t="s">
        <v>165</v>
      </c>
      <c r="G13" s="1" t="s">
        <v>123</v>
      </c>
      <c r="H13" s="1" t="s">
        <v>124</v>
      </c>
      <c r="I13" s="1" t="s">
        <v>176</v>
      </c>
      <c r="J13" s="1" t="s">
        <v>126</v>
      </c>
      <c r="K13" s="1" t="s">
        <v>176</v>
      </c>
      <c r="L13" s="1" t="s">
        <v>176</v>
      </c>
      <c r="M13" s="1" t="s">
        <v>127</v>
      </c>
      <c r="N13" s="1" t="s">
        <v>127</v>
      </c>
      <c r="O13" s="1" t="s">
        <v>128</v>
      </c>
      <c r="P13" s="1" t="s">
        <v>129</v>
      </c>
      <c r="Q13" s="1" t="s">
        <v>177</v>
      </c>
      <c r="R13" s="1" t="s">
        <v>131</v>
      </c>
      <c r="S13" s="1" t="s">
        <v>132</v>
      </c>
      <c r="T13" s="1" t="s">
        <v>133</v>
      </c>
    </row>
    <row r="14" s="1" customFormat="1" spans="1:20">
      <c r="A14" s="3">
        <v>17384706819</v>
      </c>
      <c r="B14" s="1" t="s">
        <v>178</v>
      </c>
      <c r="C14" s="1" t="s">
        <v>179</v>
      </c>
      <c r="D14" s="1" t="s">
        <v>180</v>
      </c>
      <c r="E14" s="1" t="s">
        <v>45</v>
      </c>
      <c r="F14" s="1" t="s">
        <v>178</v>
      </c>
      <c r="G14" s="1" t="s">
        <v>123</v>
      </c>
      <c r="H14" s="1" t="s">
        <v>124</v>
      </c>
      <c r="I14" s="1" t="s">
        <v>181</v>
      </c>
      <c r="J14" s="1" t="s">
        <v>126</v>
      </c>
      <c r="K14" s="1" t="s">
        <v>181</v>
      </c>
      <c r="L14" s="1" t="s">
        <v>181</v>
      </c>
      <c r="M14" s="1" t="s">
        <v>127</v>
      </c>
      <c r="N14" s="1" t="s">
        <v>127</v>
      </c>
      <c r="O14" s="1" t="s">
        <v>128</v>
      </c>
      <c r="P14" s="1" t="s">
        <v>129</v>
      </c>
      <c r="Q14" s="1" t="s">
        <v>182</v>
      </c>
      <c r="R14" s="1" t="s">
        <v>131</v>
      </c>
      <c r="S14" s="1" t="s">
        <v>132</v>
      </c>
      <c r="T14" s="1" t="s">
        <v>133</v>
      </c>
    </row>
    <row r="15" s="1" customFormat="1" spans="1:20">
      <c r="A15" s="3">
        <v>17384383010</v>
      </c>
      <c r="B15" s="1" t="s">
        <v>178</v>
      </c>
      <c r="C15" s="1" t="s">
        <v>183</v>
      </c>
      <c r="D15" s="1" t="s">
        <v>184</v>
      </c>
      <c r="E15" s="1" t="s">
        <v>40</v>
      </c>
      <c r="F15" s="1" t="s">
        <v>120</v>
      </c>
      <c r="G15" s="1" t="s">
        <v>123</v>
      </c>
      <c r="H15" s="1" t="s">
        <v>124</v>
      </c>
      <c r="I15" s="1" t="s">
        <v>185</v>
      </c>
      <c r="J15" s="1" t="s">
        <v>126</v>
      </c>
      <c r="K15" s="1" t="s">
        <v>185</v>
      </c>
      <c r="L15" s="1" t="s">
        <v>185</v>
      </c>
      <c r="M15" s="1" t="s">
        <v>127</v>
      </c>
      <c r="N15" s="1" t="s">
        <v>127</v>
      </c>
      <c r="O15" s="1" t="s">
        <v>128</v>
      </c>
      <c r="P15" s="1" t="s">
        <v>129</v>
      </c>
      <c r="Q15" s="1" t="s">
        <v>186</v>
      </c>
      <c r="R15" s="1" t="s">
        <v>131</v>
      </c>
      <c r="S15" s="1" t="s">
        <v>132</v>
      </c>
      <c r="T15" s="1" t="s">
        <v>133</v>
      </c>
    </row>
    <row r="16" s="1" customFormat="1" spans="1:20">
      <c r="A16" s="3">
        <v>17375998750</v>
      </c>
      <c r="B16" s="1" t="s">
        <v>187</v>
      </c>
      <c r="C16" s="1" t="s">
        <v>188</v>
      </c>
      <c r="D16" s="1" t="s">
        <v>189</v>
      </c>
      <c r="E16" s="1" t="s">
        <v>31</v>
      </c>
      <c r="F16" s="1" t="s">
        <v>120</v>
      </c>
      <c r="G16" s="1" t="s">
        <v>123</v>
      </c>
      <c r="H16" s="1" t="s">
        <v>124</v>
      </c>
      <c r="I16" s="1" t="s">
        <v>190</v>
      </c>
      <c r="J16" s="1" t="s">
        <v>126</v>
      </c>
      <c r="K16" s="1" t="s">
        <v>190</v>
      </c>
      <c r="L16" s="1" t="s">
        <v>190</v>
      </c>
      <c r="M16" s="1" t="s">
        <v>127</v>
      </c>
      <c r="N16" s="1" t="s">
        <v>127</v>
      </c>
      <c r="O16" s="1" t="s">
        <v>128</v>
      </c>
      <c r="P16" s="1" t="s">
        <v>129</v>
      </c>
      <c r="Q16" s="1" t="s">
        <v>191</v>
      </c>
      <c r="R16" s="1" t="s">
        <v>131</v>
      </c>
      <c r="S16" s="1" t="s">
        <v>132</v>
      </c>
      <c r="T16" s="1" t="s">
        <v>133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2022-02-23T01:31:06Z</dcterms:created>
  <dcterms:modified xsi:type="dcterms:W3CDTF">2022-02-23T01:57:15Z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29D99601A3974512A5FCADEF4A322390</vt:lpwstr>
  </property>
  <property fmtid="{D5CDD505-2E9C-101B-9397-08002B2CF9AE}" pid="3" name="KSOProductBuildVer">
    <vt:lpwstr>2052-11.1.0.11294</vt:lpwstr>
  </property>
</Properties>
</file>