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对账!$1:$54</definedName>
  </definedNames>
  <calcPr calcId="144525"/>
</workbook>
</file>

<file path=xl/sharedStrings.xml><?xml version="1.0" encoding="utf-8"?>
<sst xmlns="http://schemas.openxmlformats.org/spreadsheetml/2006/main" count="1640" uniqueCount="643">
  <si>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</si>
  <si>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</si>
  <si>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</si>
  <si>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</si>
  <si>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</si>
  <si>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</si>
  <si>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</si>
  <si>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</si>
  <si>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</si>
  <si>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</si>
  <si>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</si>
  <si>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</si>
  <si>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</si>
  <si>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</si>
  <si>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</si>
  <si>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</si>
  <si>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</si>
  <si>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</si>
  <si>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</si>
  <si>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</si>
  <si>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</si>
  <si>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</si>
  <si>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</si>
  <si>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</si>
  <si>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</si>
  <si>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16336217933	</t>
  </si>
  <si>
    <t>Ctrip</t>
  </si>
  <si>
    <t>正常</t>
  </si>
  <si>
    <t>[凤凰城]凤凰城芳德瑞酒店(Found Re Phoenix)(44788910)</t>
  </si>
  <si>
    <t>标准特大床房&lt;不退款&gt;&lt;2人入住&gt;</t>
  </si>
  <si>
    <t>USD</t>
  </si>
  <si>
    <t>Callahan/Sierra Lynn,Vazquez/Orlando Manuel</t>
  </si>
  <si>
    <t>CA5326220223USD</t>
  </si>
  <si>
    <t>未提现</t>
  </si>
  <si>
    <t>携程开票</t>
  </si>
  <si>
    <t xml:space="preserve">2260790	</t>
  </si>
  <si>
    <t xml:space="preserve">	</t>
  </si>
  <si>
    <t xml:space="preserve">16982718653	</t>
  </si>
  <si>
    <t>[新加坡]新加坡国敦河畔大酒店(Grand Copthorne Waterfront Singapore)(37196675)</t>
  </si>
  <si>
    <t>豪华房&lt;不退款&gt;&lt;2人入住&gt;</t>
  </si>
  <si>
    <t>Chan/Ching Loong Alastair,Cheng/Audrey Stephanie Cheng</t>
  </si>
  <si>
    <t xml:space="preserve">2339952	</t>
  </si>
  <si>
    <t xml:space="preserve">17010223164	</t>
  </si>
  <si>
    <t>高级房&lt;不退款&gt;&lt;2人入住&gt;</t>
  </si>
  <si>
    <t>Phee/Timothy</t>
  </si>
  <si>
    <t xml:space="preserve">2346535	</t>
  </si>
  <si>
    <t xml:space="preserve">12229462	</t>
  </si>
  <si>
    <t xml:space="preserve">17062185110	</t>
  </si>
  <si>
    <t>[盐湖城]美国大酒店(Grand America Hotel)(37231658)</t>
  </si>
  <si>
    <t>至尊特大床房&lt;不退款&gt;&lt;2人入住&gt;</t>
  </si>
  <si>
    <t>Howard/Isaac Swen</t>
  </si>
  <si>
    <t xml:space="preserve">2358331	</t>
  </si>
  <si>
    <t xml:space="preserve">102225859	</t>
  </si>
  <si>
    <t xml:space="preserve">17189656673	</t>
  </si>
  <si>
    <t>[兰贝斯区]丽亭西敏桥酒店&amp;度假村(Park Plaza Westminster Bridge London)(37201215)</t>
  </si>
  <si>
    <t>一室家庭房&lt;不退款&gt;&lt;2人入住&gt;</t>
  </si>
  <si>
    <t>Ravenscroft/Tom</t>
  </si>
  <si>
    <t xml:space="preserve">2395560	</t>
  </si>
  <si>
    <t xml:space="preserve">56485538	</t>
  </si>
  <si>
    <t xml:space="preserve">17202244956	</t>
  </si>
  <si>
    <t>[圣彼得堡]经济酒店 - 圣彼得堡(Budget Inn - St. Petersburg)(40012248)</t>
  </si>
  <si>
    <t>一间特大床房&lt;不退款&gt;&lt;2人入住&gt;</t>
  </si>
  <si>
    <t>Kiczek/Richard</t>
  </si>
  <si>
    <t xml:space="preserve">2401949	</t>
  </si>
  <si>
    <t xml:space="preserve">17207041668	</t>
  </si>
  <si>
    <t>[腓特烈西亚]托尼特酒店&amp;会议中心(Trinity Hotel &amp; Konference Center)(39614225)</t>
  </si>
  <si>
    <t>高级双人房&lt;不退款&gt;&lt;2人入住&gt;</t>
  </si>
  <si>
    <t>Andersen/Oscar Aginus</t>
  </si>
  <si>
    <t xml:space="preserve">2403781	</t>
  </si>
  <si>
    <t xml:space="preserve">74550128	</t>
  </si>
  <si>
    <t xml:space="preserve">17218991284	</t>
  </si>
  <si>
    <t>[爱达荷斯普林斯]风镐住宿加早餐酒店(Miners Pick Bed and Breakfast)(40113094)</t>
  </si>
  <si>
    <t>客房（砂布房）&lt;不退款&gt;&lt;2人入住&gt;</t>
  </si>
  <si>
    <t>Miller/Audrey Marie</t>
  </si>
  <si>
    <t xml:space="preserve">2406768	</t>
  </si>
  <si>
    <t xml:space="preserve">1884094734	</t>
  </si>
  <si>
    <t xml:space="preserve">17228360985	</t>
  </si>
  <si>
    <t>[陶尔哈姆莱茨]伦敦塔酒店(The Tower Hotel London)(37210264)</t>
  </si>
  <si>
    <t>标准大床房&lt;不退款&gt;&lt;2人入住&gt;</t>
  </si>
  <si>
    <t>Oulds/Steve,Oulds/Paula</t>
  </si>
  <si>
    <t xml:space="preserve">2408469	</t>
  </si>
  <si>
    <t xml:space="preserve">133958678	</t>
  </si>
  <si>
    <t xml:space="preserve">17232773417	</t>
  </si>
  <si>
    <t>[吉隆坡]吉隆坡斯里太平洋酒店(Seri Pacific Hotel Kuala Lumpur)(37200296)</t>
  </si>
  <si>
    <t>Aqilah Maskim/Nur,Aqilah Maskim/Nur,Aqilah Maskim/Nur,Aqilah Maskim/Nur</t>
  </si>
  <si>
    <t xml:space="preserve">2408763	</t>
  </si>
  <si>
    <t xml:space="preserve">17235273213	</t>
  </si>
  <si>
    <t>[佩鲁贾]西娜布鲁法尼酒店(Sina Brufani)(37218050)</t>
  </si>
  <si>
    <t>高级双床房&lt;不退款&gt;&lt;2人入住&gt;</t>
  </si>
  <si>
    <t>Enrico/Luca</t>
  </si>
  <si>
    <t xml:space="preserve">2409090	</t>
  </si>
  <si>
    <t xml:space="preserve">12403182	</t>
  </si>
  <si>
    <t xml:space="preserve">17242307350	</t>
  </si>
  <si>
    <t>[萨拉戈萨]阿拉贡国王费尔南多二世水疗酒店(Eurostars Rey Fernando)(47469290)</t>
  </si>
  <si>
    <t>双人床房&lt;不退款&gt;&lt;2人入住&gt;</t>
  </si>
  <si>
    <t>ALBERT PIFARRE/JOSEP,PUIGGROS MAESTRE/ANGELS</t>
  </si>
  <si>
    <t xml:space="preserve">2409684	</t>
  </si>
  <si>
    <t xml:space="preserve">17244206594	</t>
  </si>
  <si>
    <t>[莱桑德利]伊里斯酒店(Hôtel les Iris)(46066921)</t>
  </si>
  <si>
    <t>双人间&lt;不退款&gt;&lt;2人入住&gt;</t>
  </si>
  <si>
    <t>potet/Muriel</t>
  </si>
  <si>
    <t xml:space="preserve">2409919	</t>
  </si>
  <si>
    <t xml:space="preserve">EXP-1886026793	</t>
  </si>
  <si>
    <t xml:space="preserve">17263764981	</t>
  </si>
  <si>
    <t>[纽约]纽约时代广场西希尔顿逸林酒店(Doubletree by Hilton New York Times Square West)(37195983)</t>
  </si>
  <si>
    <t>Fashina/Oluwatomini Ayomide,Lovering/Edward James</t>
  </si>
  <si>
    <t xml:space="preserve">2411525	</t>
  </si>
  <si>
    <t xml:space="preserve">93245738	</t>
  </si>
  <si>
    <t xml:space="preserve">17265678230	</t>
  </si>
  <si>
    <t>[海伍德]桦木酒店(Birch Hotel)(46061349)</t>
  </si>
  <si>
    <t>标准双人间&lt;不退款&gt;&lt;2人入住&gt;</t>
  </si>
  <si>
    <t>Smith/Wendy</t>
  </si>
  <si>
    <t xml:space="preserve">2411814	</t>
  </si>
  <si>
    <t xml:space="preserve">EXP-1888141376	</t>
  </si>
  <si>
    <t xml:space="preserve">17270730535	</t>
  </si>
  <si>
    <t>[斯图加特]斯图加特多梅洛酒店(Dormero Hotel Stuttgart)(39047834)</t>
  </si>
  <si>
    <t>标准房&lt;不退款&gt;&lt;2人入住&gt;</t>
  </si>
  <si>
    <t>Anders/Thomas,Ciesielka/Adrianna</t>
  </si>
  <si>
    <t xml:space="preserve">2412044	</t>
  </si>
  <si>
    <t xml:space="preserve">EXP-1888458240	</t>
  </si>
  <si>
    <t xml:space="preserve">17272536835	</t>
  </si>
  <si>
    <t>[马德里]马德里托莱多门酒店(Hotel Puerta de Toledo Madrid)(37226850)</t>
  </si>
  <si>
    <t>AMEZCUA EXTRAMIANA/JON DAVID,CASTANO RAMOS/LORENA</t>
  </si>
  <si>
    <t xml:space="preserve">2412310	</t>
  </si>
  <si>
    <t xml:space="preserve">315754	</t>
  </si>
  <si>
    <t xml:space="preserve">17278393179	</t>
  </si>
  <si>
    <t>[圣莫尼卡]费尔蒙米拉马尔酒店&amp;单层小屋(Fairmont Miramar Hotel &amp; Bungalows)(37202529)</t>
  </si>
  <si>
    <t>豪华海景房&lt;不退款&gt;&lt;2人入住&gt;</t>
  </si>
  <si>
    <t>Richardson/Jasmyn</t>
  </si>
  <si>
    <t xml:space="preserve">17279720806	</t>
  </si>
  <si>
    <t>[伯明翰]希尔顿伯明翰大街欢朋酒店(Hampton by Hilton Birmingham Broad Street)(37240967)</t>
  </si>
  <si>
    <t>客房&lt;不退款&gt;&lt;2人入住&gt;</t>
  </si>
  <si>
    <t>Hussain/Zuhair</t>
  </si>
  <si>
    <t xml:space="preserve">2412770	</t>
  </si>
  <si>
    <t xml:space="preserve">91460782	</t>
  </si>
  <si>
    <t xml:space="preserve">17298117683	</t>
  </si>
  <si>
    <t>[多伦多]约克维尔多伦多四季酒店(Four Seasons Hotel Toronto at Yorkville)(46879352)</t>
  </si>
  <si>
    <t>豪华房一张特大床&lt;不退款&gt;&lt;2人入住&gt;</t>
  </si>
  <si>
    <t>Moubayed/Sami Pierre</t>
  </si>
  <si>
    <t xml:space="preserve">2414070	</t>
  </si>
  <si>
    <t xml:space="preserve">17312609818	</t>
  </si>
  <si>
    <t>[纽约]威斯汀纽约时报广场酒店(The Westin New York at Times Square)(37207087)</t>
  </si>
  <si>
    <t>传统特大床房&lt;不退款&gt;&lt;2人入住&gt;</t>
  </si>
  <si>
    <t>ANAND/SUMIT</t>
  </si>
  <si>
    <t xml:space="preserve">2415215	</t>
  </si>
  <si>
    <t xml:space="preserve">3610724	</t>
  </si>
  <si>
    <t xml:space="preserve">17316839133	</t>
  </si>
  <si>
    <t>[圣地亚哥]圣迭戈喜来登海滨酒店(Sheraton San Diego Hotel &amp; Marina)(39051741)</t>
  </si>
  <si>
    <t>塔楼滨海房（1张特大床，带阳台）&lt;不退款&gt;&lt;2人入住&gt;</t>
  </si>
  <si>
    <t>Loftis/Emily Byrlnne</t>
  </si>
  <si>
    <t xml:space="preserve">2415439	</t>
  </si>
  <si>
    <t xml:space="preserve">88793388	</t>
  </si>
  <si>
    <t xml:space="preserve">17324770056	</t>
  </si>
  <si>
    <t>[旧金山]旧金山适居酒店(San Francisco Proper Hotel)(44681919)</t>
  </si>
  <si>
    <t>豪华特大床或大号床房&lt;不退款&gt;&lt;2人入住&gt;</t>
  </si>
  <si>
    <t>Hilton/Christopher</t>
  </si>
  <si>
    <t xml:space="preserve">2416180	</t>
  </si>
  <si>
    <t xml:space="preserve">77349SC041087	</t>
  </si>
  <si>
    <t xml:space="preserve">17326104438	</t>
  </si>
  <si>
    <t>Hinea/Matthew</t>
  </si>
  <si>
    <t xml:space="preserve">2416465	</t>
  </si>
  <si>
    <t xml:space="preserve">17328729920	</t>
  </si>
  <si>
    <t>[纽约]纽约市中心希尔顿酒店(New York Hilton Midtown)(37205882)</t>
  </si>
  <si>
    <t>城市房（2张床）&lt;不退款&gt;&lt;2人入住&gt;</t>
  </si>
  <si>
    <t>Rader/Megan</t>
  </si>
  <si>
    <t xml:space="preserve">2417223	</t>
  </si>
  <si>
    <t xml:space="preserve">17337374846	</t>
  </si>
  <si>
    <t>[罗马]阿特米德酒店(Hotel Artemide)(37206424)</t>
  </si>
  <si>
    <t>Barroso/Marco</t>
  </si>
  <si>
    <t xml:space="preserve">2417996	</t>
  </si>
  <si>
    <t xml:space="preserve">217370	</t>
  </si>
  <si>
    <t>退单</t>
  </si>
  <si>
    <t xml:space="preserve">17342990508	</t>
  </si>
  <si>
    <t>[塞亚特]萨利阿特尔度假酒店(Sari Ater Hotel &amp; Resort)(47472305)</t>
  </si>
  <si>
    <t>标准间&lt;不退款&gt;&lt;2人入住&gt;</t>
  </si>
  <si>
    <t>tjahyadi/agus</t>
  </si>
  <si>
    <t xml:space="preserve">17343192823	</t>
  </si>
  <si>
    <t>MohdKamal/BinMusa,BinMusa/MohdKamal</t>
  </si>
  <si>
    <t xml:space="preserve">17353049658	</t>
  </si>
  <si>
    <t>[巴黎]巴黎半岛酒店(Hotel the Peninsula Paris)(37209220)</t>
  </si>
  <si>
    <t>尊贵房&lt;不退款&gt;&lt;2人入住&gt;</t>
  </si>
  <si>
    <t>Akmandil/Nazim,Akmandil/Nazim</t>
  </si>
  <si>
    <t xml:space="preserve">12434359	</t>
  </si>
  <si>
    <t xml:space="preserve">17355748456	</t>
  </si>
  <si>
    <t>[素可泰]素可泰府遗产度假酒店 (SHA Plus+)(Sukhothai Heritage Resort (SHA Plus+))(39042787)</t>
  </si>
  <si>
    <t>meesaard/atcharawadee</t>
  </si>
  <si>
    <t xml:space="preserve">2419159	</t>
  </si>
  <si>
    <t xml:space="preserve">40310	</t>
  </si>
  <si>
    <t xml:space="preserve">17368584617	</t>
  </si>
  <si>
    <t>Cleary/Patrick Ryan,Cleary/Cheryl Lynn</t>
  </si>
  <si>
    <t xml:space="preserve">2419703	</t>
  </si>
  <si>
    <t xml:space="preserve">94153048	</t>
  </si>
  <si>
    <t xml:space="preserve">17368606471	</t>
  </si>
  <si>
    <t>[查塔姆]布里奇伍德庄园酒店(Bridgewood Manor)(39040132)</t>
  </si>
  <si>
    <t>Itauma/Martina</t>
  </si>
  <si>
    <t xml:space="preserve">2419712	</t>
  </si>
  <si>
    <t xml:space="preserve">RL11112507	</t>
  </si>
  <si>
    <t xml:space="preserve">17375663873	</t>
  </si>
  <si>
    <t>[西归浦市]济州岛西归浦卡尔酒店(Seogwipo Kal Hotel Jeju)(37199110)</t>
  </si>
  <si>
    <t>山景标准双床房&lt;不退款&gt;&lt;2人入住&gt;</t>
  </si>
  <si>
    <t>EOM/SIEUN</t>
  </si>
  <si>
    <t xml:space="preserve">2420138	</t>
  </si>
  <si>
    <t>取消</t>
  </si>
  <si>
    <t xml:space="preserve">17376824635	</t>
  </si>
  <si>
    <t>[洛思加图斯]洛斯加托斯小屋酒店(Los Gatos Lodge)(70669306)</t>
  </si>
  <si>
    <t>客房&lt;早餐&gt;&lt;不退款&gt;&lt;2人入住&gt;</t>
  </si>
  <si>
    <t>adams/Andrea Beth</t>
  </si>
  <si>
    <t xml:space="preserve">2420256	</t>
  </si>
  <si>
    <t xml:space="preserve">1895271112	</t>
  </si>
  <si>
    <t xml:space="preserve">17377055293	</t>
  </si>
  <si>
    <t>[全州市]全州华美达酒店(Ramada by Wyndham Jeonju)(37245050)</t>
  </si>
  <si>
    <t>KIM/JIHUN</t>
  </si>
  <si>
    <t xml:space="preserve">2420307	</t>
  </si>
  <si>
    <t xml:space="preserve">17382037404	</t>
  </si>
  <si>
    <t>[完州郡]全州市经典酒店(The Classic Hotel Jeonju)(44697712)</t>
  </si>
  <si>
    <t>豪华双人房&lt;不退款&gt;&lt;2人入住&gt;</t>
  </si>
  <si>
    <t>park/biju,park/biju</t>
  </si>
  <si>
    <t xml:space="preserve">2420422	</t>
  </si>
  <si>
    <t xml:space="preserve">22068711	</t>
  </si>
  <si>
    <t xml:space="preserve">17386231495	</t>
  </si>
  <si>
    <t>[弗雷德里克顿]弗雷德里克顿比弗布鲁克勋爵皇冠假日酒店(Crowne Plaza Fredericton Lord Beaverbrook, an Ihg Hotel)(48411254)</t>
  </si>
  <si>
    <t>Childs/Scott,Hebert/Danyelle</t>
  </si>
  <si>
    <t xml:space="preserve">2421593	</t>
  </si>
  <si>
    <t xml:space="preserve">44324253	</t>
  </si>
  <si>
    <t xml:space="preserve">17386330036	</t>
  </si>
  <si>
    <t>[洛杉矶]洛杉矶机场希尔顿酒店(Hilton Los Angeles Airport)(37209498)</t>
  </si>
  <si>
    <t>酒店随机房型&lt;不退款&gt;&lt;2人入住&gt;</t>
  </si>
  <si>
    <t>shenoy/manoj</t>
  </si>
  <si>
    <t xml:space="preserve">2421652	</t>
  </si>
  <si>
    <t xml:space="preserve">3234423181	</t>
  </si>
  <si>
    <t xml:space="preserve">17411631414	</t>
  </si>
  <si>
    <t>[阿布扎比]阿布扎比首都中心高级宾馆(Premier Inn Abu Dhabi Capital Centre)(44800571)</t>
  </si>
  <si>
    <t>家庭房&lt;不退款&gt;&lt;2人入住&gt;</t>
  </si>
  <si>
    <t>Thayyil/Babumon</t>
  </si>
  <si>
    <t xml:space="preserve">2422134	</t>
  </si>
  <si>
    <t xml:space="preserve">65350SC107254	</t>
  </si>
  <si>
    <t xml:space="preserve">17419230802	</t>
  </si>
  <si>
    <t>[釜山]里博洛酒店(Libero Hotel)(37205470)</t>
  </si>
  <si>
    <t>标准双床房&lt;不退款&gt;&lt;2人入住&gt;</t>
  </si>
  <si>
    <t>BU/SINYOUNG</t>
  </si>
  <si>
    <t xml:space="preserve">22105427	</t>
  </si>
  <si>
    <t xml:space="preserve">17419705065	</t>
  </si>
  <si>
    <t>[新邦安拔]槟城联进酒店(Luscious Hotel Penang)(48367117)</t>
  </si>
  <si>
    <t>豪华房（大床）&lt;不退款&gt;&lt;2人入住&gt;</t>
  </si>
  <si>
    <t>Suryani/Lili,Suryani/Lili</t>
  </si>
  <si>
    <t xml:space="preserve">17419761019	</t>
  </si>
  <si>
    <t>[雷德蒙德]雷德蒙德6号汽车旅馆(Motel 6-Redmond, or)(40087790)</t>
  </si>
  <si>
    <t>客房1张特大床&lt;不退款&gt;&lt;2人入住&gt;</t>
  </si>
  <si>
    <t>Knox/Gary</t>
  </si>
  <si>
    <t xml:space="preserve">2423818	</t>
  </si>
  <si>
    <t xml:space="preserve">Q7TRL3ARU6	</t>
  </si>
  <si>
    <t xml:space="preserve">17419779046	</t>
  </si>
  <si>
    <t>[埃奇韦尔]伦敦北华美达酒店(Ramada London North)(39034382)</t>
  </si>
  <si>
    <t>Fleming/Fiona</t>
  </si>
  <si>
    <t xml:space="preserve">2423822	</t>
  </si>
  <si>
    <t xml:space="preserve">17419867876	</t>
  </si>
  <si>
    <t>[努瓦耶尔戈多]伦斯舒适酒店 - 诺耶尔格古尔特(Comfort Hotel Lens - Noyelles Godault)(39674705)</t>
  </si>
  <si>
    <t>标准双人床房&lt;不退款&gt;&lt;2人入住&gt;</t>
  </si>
  <si>
    <t>Grillet/Eric</t>
  </si>
  <si>
    <t xml:space="preserve">2423864	</t>
  </si>
  <si>
    <t xml:space="preserve">67943430	</t>
  </si>
  <si>
    <t xml:space="preserve">17420793116	</t>
  </si>
  <si>
    <t>[迈阿密戴德县]迈阿密国际机场酒店(Miami International Airport Hotel)(37209685)</t>
  </si>
  <si>
    <t>Gonzalez/Alejandro</t>
  </si>
  <si>
    <t xml:space="preserve">2424296	</t>
  </si>
  <si>
    <t xml:space="preserve">17421695126	</t>
  </si>
  <si>
    <t>[Bayswater]贝斯沃特品质酒店(Quality Hotel Bayswater)(37202363)</t>
  </si>
  <si>
    <t>标准房(双床)&lt;2人入住&gt;&lt;不退款&gt;</t>
  </si>
  <si>
    <t>tait/harley</t>
  </si>
  <si>
    <t xml:space="preserve">17422285412	</t>
  </si>
  <si>
    <t>[卡帕]吉隆坡340舒适OYO客房酒店(OYO 340 Comfort Hotel Kuala Lumpur)(39590162)</t>
  </si>
  <si>
    <t>标准双人间&lt;2人入住&gt;&lt;不退款&gt;</t>
  </si>
  <si>
    <t>Ridzuan/Nadzirah,Ridzuan/Nadzirah</t>
  </si>
  <si>
    <t xml:space="preserve">53142951	</t>
  </si>
  <si>
    <t xml:space="preserve">17422371263	</t>
  </si>
  <si>
    <t>[Isci Bloklari Mahallesi]安卡拉假日酒店 - 楚库兰巴尔(Holiday Inn Ankara - Cukurambar, an Ihg Hotel)(37223100)</t>
  </si>
  <si>
    <t>标准客房&lt;不退款&gt;&lt;2人入住&gt;</t>
  </si>
  <si>
    <t>Huyuklu/Ilkay</t>
  </si>
  <si>
    <t xml:space="preserve">2424984	</t>
  </si>
  <si>
    <t xml:space="preserve">17422391680	</t>
  </si>
  <si>
    <t>[关丹]尚城酒店(Champcity Hotel)(39640461)</t>
  </si>
  <si>
    <t>Yusuf/Zulhilmi</t>
  </si>
  <si>
    <t xml:space="preserve">2425001	</t>
  </si>
  <si>
    <t xml:space="preserve">17422694963	</t>
  </si>
  <si>
    <t>[会安]富田精品度假酒店(Phu Thinh Boutique Resort &amp; Spa)(37222144)</t>
  </si>
  <si>
    <t>高级园景客房&lt;不退款&gt;&lt;2人入住&gt;</t>
  </si>
  <si>
    <t>LEE/JEONGWOO,TRAN/THANH MY DUYEN</t>
  </si>
  <si>
    <t xml:space="preserve">2425198	</t>
  </si>
  <si>
    <t xml:space="preserve">17427703898	</t>
  </si>
  <si>
    <t>[迪拜]卡尔顿市中心酒店(Carlton Downtown Hotel)(37198476)</t>
  </si>
  <si>
    <t>Rstom/Mohammad</t>
  </si>
  <si>
    <t xml:space="preserve">2425602	</t>
  </si>
  <si>
    <t>，</t>
  </si>
  <si>
    <t>本期扣款1.62</t>
  </si>
  <si>
    <t>A220223101700481</t>
  </si>
  <si>
    <t>USD / HKD 当前参考汇率: 7.80248</t>
  </si>
  <si>
    <t>总计： 11579.98 USD/
90352.56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</si>
  <si>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</si>
  <si>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</si>
  <si>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</si>
  <si>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</si>
  <si>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</si>
  <si>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</si>
  <si>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</si>
  <si>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</si>
  <si>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</si>
  <si>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</si>
  <si>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</si>
  <si>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</si>
  <si>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</si>
  <si>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</si>
  <si>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</si>
  <si>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</si>
  <si>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</si>
  <si>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2022-02-19</t>
  </si>
  <si>
    <t>2425602</t>
  </si>
  <si>
    <t>卡尔顿市中心酒店</t>
  </si>
  <si>
    <t>Rstom Mohammad</t>
  </si>
  <si>
    <t>2022-02-20</t>
  </si>
  <si>
    <t>退房日周结</t>
  </si>
  <si>
    <t>805.17</t>
  </si>
  <si>
    <t>127.00</t>
  </si>
  <si>
    <t>0</t>
  </si>
  <si>
    <t>0.00</t>
  </si>
  <si>
    <t>携程盛景国际直连</t>
  </si>
  <si>
    <t>2022-02-19 21:21:41</t>
  </si>
  <si>
    <t>否</t>
  </si>
  <si>
    <t>汇智国际旅游发展有限公司</t>
  </si>
  <si>
    <t>直连</t>
  </si>
  <si>
    <t>2425198</t>
  </si>
  <si>
    <t>富田精品度假酒店</t>
  </si>
  <si>
    <t>LEE JEONGWOO,TRAN THANH MY DUYEN</t>
  </si>
  <si>
    <t>133.14</t>
  </si>
  <si>
    <t>21.00</t>
  </si>
  <si>
    <t>2022-02-19 18:34:07</t>
  </si>
  <si>
    <t>2425001</t>
  </si>
  <si>
    <t>香槟大酒店</t>
  </si>
  <si>
    <t>Yusuf Zulhilmi</t>
  </si>
  <si>
    <t>114.12</t>
  </si>
  <si>
    <t>18.00</t>
  </si>
  <si>
    <t>2022-02-19 17:35:20</t>
  </si>
  <si>
    <t>2424984</t>
  </si>
  <si>
    <t>Holiday Inn Ankara - Cukurambar</t>
  </si>
  <si>
    <t>Huyuklu Ilkay</t>
  </si>
  <si>
    <t>361.37</t>
  </si>
  <si>
    <t>57.00</t>
  </si>
  <si>
    <t>2022-02-19 17:31:26</t>
  </si>
  <si>
    <t>2424928</t>
  </si>
  <si>
    <t>OYO 340 舒适酒店</t>
  </si>
  <si>
    <t>Ridzuan Nadzirah,Ridzuan Nadzirah</t>
  </si>
  <si>
    <t>82.42</t>
  </si>
  <si>
    <t>13.00</t>
  </si>
  <si>
    <t>2022-02-19 17:13:45</t>
  </si>
  <si>
    <t>2424623</t>
  </si>
  <si>
    <t>贝斯沃特品质酒店</t>
  </si>
  <si>
    <t>tait harley</t>
  </si>
  <si>
    <t>519.87</t>
  </si>
  <si>
    <t>82.00</t>
  </si>
  <si>
    <t>2022-02-19 15:09:59</t>
  </si>
  <si>
    <t>2424296</t>
  </si>
  <si>
    <t>迈阿密国际机场酒店</t>
  </si>
  <si>
    <t>Gonzalez Alejandro</t>
  </si>
  <si>
    <t>2193.61</t>
  </si>
  <si>
    <t>346.00</t>
  </si>
  <si>
    <t>2022-02-19 12:14:35</t>
  </si>
  <si>
    <t>2423864</t>
  </si>
  <si>
    <t>努瓦耶尔戈多兰斯舒适酒店</t>
  </si>
  <si>
    <t>Grillet Eric</t>
  </si>
  <si>
    <t>431.11</t>
  </si>
  <si>
    <t>68.00</t>
  </si>
  <si>
    <t>2022-02-19 06:48:47</t>
  </si>
  <si>
    <t>2423822</t>
  </si>
  <si>
    <t>伦敦北华美达酒店</t>
  </si>
  <si>
    <t>Fleming Fiona</t>
  </si>
  <si>
    <t>462.81</t>
  </si>
  <si>
    <t>73.00</t>
  </si>
  <si>
    <t>2022-02-19 03:17:37</t>
  </si>
  <si>
    <t>2423818</t>
  </si>
  <si>
    <t>雷德蒙 6 号汽车旅馆</t>
  </si>
  <si>
    <t>Knox Gary</t>
  </si>
  <si>
    <t>576.93</t>
  </si>
  <si>
    <t>91.00</t>
  </si>
  <si>
    <t>2022-02-19 03:14:19</t>
  </si>
  <si>
    <t>2423797</t>
  </si>
  <si>
    <t>甜美酒店</t>
  </si>
  <si>
    <t>Suryani Lili,Suryani Lili</t>
  </si>
  <si>
    <t>139.48</t>
  </si>
  <si>
    <t>22.00</t>
  </si>
  <si>
    <t>2022-02-19 02:23:46</t>
  </si>
  <si>
    <t>2022-02-18</t>
  </si>
  <si>
    <t>2423721</t>
  </si>
  <si>
    <t>里博洛酒店</t>
  </si>
  <si>
    <t>BU SINYOUNG</t>
  </si>
  <si>
    <t>450.91</t>
  </si>
  <si>
    <t>71.00</t>
  </si>
  <si>
    <t>2022-02-18 23:48:01</t>
  </si>
  <si>
    <t>2422134</t>
  </si>
  <si>
    <t>阿布扎比首都中心高级宾馆</t>
  </si>
  <si>
    <t>Thayyil Babumon</t>
  </si>
  <si>
    <t>863.72</t>
  </si>
  <si>
    <t>136.00</t>
  </si>
  <si>
    <t>2022-02-18 12:49:05</t>
  </si>
  <si>
    <t>2421652</t>
  </si>
  <si>
    <t>洛杉矶机场希尔顿酒店</t>
  </si>
  <si>
    <t>shenoy manoj</t>
  </si>
  <si>
    <t>781.16</t>
  </si>
  <si>
    <t>123.00</t>
  </si>
  <si>
    <t>2022-02-18 07:22:42</t>
  </si>
  <si>
    <t>2421593</t>
  </si>
  <si>
    <t>弗雷德里克顿比弗布鲁克勋爵皇冠假日酒店</t>
  </si>
  <si>
    <t>Childs Scott,Hebert Danyelle</t>
  </si>
  <si>
    <t>749.41</t>
  </si>
  <si>
    <t>118.00</t>
  </si>
  <si>
    <t>2022-02-18 03:33:04</t>
  </si>
  <si>
    <t>2022-02-17</t>
  </si>
  <si>
    <t>2420422</t>
  </si>
  <si>
    <t>经典酒店</t>
  </si>
  <si>
    <t>park biju,park biju</t>
  </si>
  <si>
    <t>813.04</t>
  </si>
  <si>
    <t>128.00</t>
  </si>
  <si>
    <t>2022-02-17 13:11:06</t>
  </si>
  <si>
    <t>2420307</t>
  </si>
  <si>
    <t>全州华美达酒店</t>
  </si>
  <si>
    <t>KIM JIHUN</t>
  </si>
  <si>
    <t>622.49</t>
  </si>
  <si>
    <t>98.00</t>
  </si>
  <si>
    <t>2022-02-17 09:12:11</t>
  </si>
  <si>
    <t>2420256</t>
  </si>
  <si>
    <t>洛斯加托斯小屋酒店</t>
  </si>
  <si>
    <t>adams Andrea Beth</t>
  </si>
  <si>
    <t>1346.60</t>
  </si>
  <si>
    <t>212.00</t>
  </si>
  <si>
    <t>2022-02-17 05:22:28</t>
  </si>
  <si>
    <t>2022-02-16</t>
  </si>
  <si>
    <t>2419712</t>
  </si>
  <si>
    <t>BRIDGEWOOD MANOR</t>
  </si>
  <si>
    <t>Itauma Martina</t>
  </si>
  <si>
    <t>934.02</t>
  </si>
  <si>
    <t>147.00</t>
  </si>
  <si>
    <t>2022-02-16 03:28:44</t>
  </si>
  <si>
    <t>2419703</t>
  </si>
  <si>
    <t>圣迭戈喜来登海滨酒店</t>
  </si>
  <si>
    <t>Cleary Patrick Ryan,Cleary Cheryl Lynn</t>
  </si>
  <si>
    <t>1124.64</t>
  </si>
  <si>
    <t>177.00</t>
  </si>
  <si>
    <t>2022-02-16 02:56:56</t>
  </si>
  <si>
    <t>2022-02-14</t>
  </si>
  <si>
    <t>2419159</t>
  </si>
  <si>
    <t>素可泰遗产酒店</t>
  </si>
  <si>
    <t>meesaard atcharawadee</t>
  </si>
  <si>
    <t>878.77</t>
  </si>
  <si>
    <t>138.00</t>
  </si>
  <si>
    <t>2022-02-14 14:49:13</t>
  </si>
  <si>
    <t>2022-02-13</t>
  </si>
  <si>
    <t>2418840</t>
  </si>
  <si>
    <t>巴黎半岛酒店</t>
  </si>
  <si>
    <t>Akmandil Nazim,Akmandil Nazim</t>
  </si>
  <si>
    <t>11245.71</t>
  </si>
  <si>
    <t>1766.00</t>
  </si>
  <si>
    <t>2022-02-13 20:53:31</t>
  </si>
  <si>
    <t>2022-02-12</t>
  </si>
  <si>
    <t>2418255</t>
  </si>
  <si>
    <t>吉隆坡斯里太平洋酒店</t>
  </si>
  <si>
    <t>MohdKamal BinMusa,BinMusa MohdKamal</t>
  </si>
  <si>
    <t>343.87</t>
  </si>
  <si>
    <t>54.00</t>
  </si>
  <si>
    <t>2022-02-12 14:19:48</t>
  </si>
  <si>
    <t>2418238</t>
  </si>
  <si>
    <t>萨利阿特尔度假酒店</t>
  </si>
  <si>
    <t>tjahyadi agus</t>
  </si>
  <si>
    <t>2022-02-12 13:45:24</t>
  </si>
  <si>
    <t>2022-02-11</t>
  </si>
  <si>
    <t>2417996</t>
  </si>
  <si>
    <t>阿特米德酒店</t>
  </si>
  <si>
    <t>Barroso Marco</t>
  </si>
  <si>
    <t>2903.76</t>
  </si>
  <si>
    <t>456.00</t>
  </si>
  <si>
    <t>2022-02-11 22:52:04</t>
  </si>
  <si>
    <t>2022-02-10</t>
  </si>
  <si>
    <t>2417223</t>
  </si>
  <si>
    <t>纽约市中心希尔顿酒店</t>
  </si>
  <si>
    <t>Rader Megan</t>
  </si>
  <si>
    <t>1217.89</t>
  </si>
  <si>
    <t>191.00</t>
  </si>
  <si>
    <t>2022-02-10 22:09:00</t>
  </si>
  <si>
    <t>2416465</t>
  </si>
  <si>
    <t>旧金山普洛蒲酒店</t>
  </si>
  <si>
    <t>Hinea Matthew</t>
  </si>
  <si>
    <t>5719.63</t>
  </si>
  <si>
    <t>897.00</t>
  </si>
  <si>
    <t>2022-02-10 12:34:03</t>
  </si>
  <si>
    <t>2416180</t>
  </si>
  <si>
    <t>Hilton Christopher</t>
  </si>
  <si>
    <t>1906.54</t>
  </si>
  <si>
    <t>299.00</t>
  </si>
  <si>
    <t>2022-02-10 05:39:32</t>
  </si>
  <si>
    <t>2022-02-09</t>
  </si>
  <si>
    <t>2415439</t>
  </si>
  <si>
    <t>Loftis Emily Byrlnne</t>
  </si>
  <si>
    <t>1180.30</t>
  </si>
  <si>
    <t>185.00</t>
  </si>
  <si>
    <t>2022-02-09 09:24:01</t>
  </si>
  <si>
    <t>2022-02-08</t>
  </si>
  <si>
    <t>2415215</t>
  </si>
  <si>
    <t>纽约时代广场威斯汀酒店</t>
  </si>
  <si>
    <t>ANAND SUMIT</t>
  </si>
  <si>
    <t>8387.39</t>
  </si>
  <si>
    <t>1316.00</t>
  </si>
  <si>
    <t>2022-02-08 21:39:27</t>
  </si>
  <si>
    <t>2022-02-06</t>
  </si>
  <si>
    <t>2414070</t>
  </si>
  <si>
    <t>约克维尔多伦多四季酒店</t>
  </si>
  <si>
    <t>Moubayed Sami Pierre</t>
  </si>
  <si>
    <t>5889.02</t>
  </si>
  <si>
    <t>924.00</t>
  </si>
  <si>
    <t>2022-02-06 22:29:14</t>
  </si>
  <si>
    <t>2022-02-04</t>
  </si>
  <si>
    <t>2412770</t>
  </si>
  <si>
    <t>希尔顿伯明翰大街欢朋酒店</t>
  </si>
  <si>
    <t>Hussain Zuhair</t>
  </si>
  <si>
    <t>968.76</t>
  </si>
  <si>
    <t>152.00</t>
  </si>
  <si>
    <t>2022-02-04 08:33:52</t>
  </si>
  <si>
    <t>2022-02-03</t>
  </si>
  <si>
    <t>2412586</t>
  </si>
  <si>
    <t>费尔蒙米拉马尔酒店&amp;单层小屋</t>
  </si>
  <si>
    <t>Richardson Jasmyn</t>
  </si>
  <si>
    <t>3320.54</t>
  </si>
  <si>
    <t>521.00</t>
  </si>
  <si>
    <t>2022-02-03 20:05:25</t>
  </si>
  <si>
    <t>2412310</t>
  </si>
  <si>
    <t>马德里托莱多门酒店</t>
  </si>
  <si>
    <t>AMEZCUA EXTRAMIANA JON DAVID,CASTANO RAMOS LORENA</t>
  </si>
  <si>
    <t>885.90</t>
  </si>
  <si>
    <t>139.00</t>
  </si>
  <si>
    <t>2022-02-03 06:05:41</t>
  </si>
  <si>
    <t>2022-02-02</t>
  </si>
  <si>
    <t>2412044</t>
  </si>
  <si>
    <t>多梅洛斯图加特酒店</t>
  </si>
  <si>
    <t>Anders Thomas,Ciesielka Adrianna</t>
  </si>
  <si>
    <t>509.87</t>
  </si>
  <si>
    <t>80.00</t>
  </si>
  <si>
    <t>2022-02-02 16:55:10</t>
  </si>
  <si>
    <t>2411814</t>
  </si>
  <si>
    <t>桦木酒店</t>
  </si>
  <si>
    <t>Smith Wendy</t>
  </si>
  <si>
    <t>573.61</t>
  </si>
  <si>
    <t>90.00</t>
  </si>
  <si>
    <t>2022-02-02 01:05:11</t>
  </si>
  <si>
    <t>2022-02-01</t>
  </si>
  <si>
    <t>2411525</t>
  </si>
  <si>
    <t>纽约时代广场西侧希尔顿逸林酒店</t>
  </si>
  <si>
    <t>Fashina Oluwatomini Ayomide,Lovering Edward James</t>
  </si>
  <si>
    <t>841.29</t>
  </si>
  <si>
    <t>132.00</t>
  </si>
  <si>
    <t>2022-02-01 09:26:23</t>
  </si>
  <si>
    <t>2022-01-27</t>
  </si>
  <si>
    <t>2409919</t>
  </si>
  <si>
    <t>伊里斯酒店</t>
  </si>
  <si>
    <t>potet Muriel</t>
  </si>
  <si>
    <t>599.10</t>
  </si>
  <si>
    <t>94.00</t>
  </si>
  <si>
    <t>2022-01-27 20:18:18</t>
  </si>
  <si>
    <t>2409684</t>
  </si>
  <si>
    <t>阿拉贡国王费尔南多二世水疗酒店</t>
  </si>
  <si>
    <t>ALBERT PIFARRE JOSEP,PUIGGROS MAESTRE ANGELS</t>
  </si>
  <si>
    <t>325.04</t>
  </si>
  <si>
    <t>51.00</t>
  </si>
  <si>
    <t>2022-01-27 07:39:50</t>
  </si>
  <si>
    <t>2022-01-25</t>
  </si>
  <si>
    <t>2409090</t>
  </si>
  <si>
    <t>西娜布鲁法尼酒店</t>
  </si>
  <si>
    <t>Enrico Luca</t>
  </si>
  <si>
    <t>2058.61</t>
  </si>
  <si>
    <t>323.00</t>
  </si>
  <si>
    <t>64.60</t>
  </si>
  <si>
    <t>-258</t>
  </si>
  <si>
    <t>-1646</t>
  </si>
  <si>
    <t>2022-01-25 22:56:06</t>
  </si>
  <si>
    <t>2408763</t>
  </si>
  <si>
    <t>Aqilah Maskim Nur,Aqilah Maskim Nur,Aqilah Maskim Nur,Aqilah Maskim Nur</t>
  </si>
  <si>
    <t>586.35</t>
  </si>
  <si>
    <t>92.00</t>
  </si>
  <si>
    <t>2022-01-25 15:02:12</t>
  </si>
  <si>
    <t>2408469</t>
  </si>
  <si>
    <t>伦敦塔酒店</t>
  </si>
  <si>
    <t>Oulds Steve,Oulds Paula</t>
  </si>
  <si>
    <t>943.26</t>
  </si>
  <si>
    <t>148.00</t>
  </si>
  <si>
    <t>2022-01-25 00:58:27</t>
  </si>
  <si>
    <t>2022-01-23</t>
  </si>
  <si>
    <t>2406768</t>
  </si>
  <si>
    <t>风镐住宿加早餐酒店</t>
  </si>
  <si>
    <t>Miller Audrey Marie</t>
  </si>
  <si>
    <t>866.78</t>
  </si>
  <si>
    <t>2022-01-23 00:42:13</t>
  </si>
  <si>
    <t>2022-01-21</t>
  </si>
  <si>
    <t>2403781</t>
  </si>
  <si>
    <t>三一酒店及会议中心</t>
  </si>
  <si>
    <t>Andersen Oscar Aginus</t>
  </si>
  <si>
    <t>701.07</t>
  </si>
  <si>
    <t>110.00</t>
  </si>
  <si>
    <t>2022-01-21 01:21:50</t>
  </si>
  <si>
    <t>2022-01-20</t>
  </si>
  <si>
    <t>2401949</t>
  </si>
  <si>
    <t>圣彼得斯堡经济酒店</t>
  </si>
  <si>
    <t>Kiczek Richard</t>
  </si>
  <si>
    <t>1606.10</t>
  </si>
  <si>
    <t>252.00</t>
  </si>
  <si>
    <t>2022-01-20 11:12:41</t>
  </si>
  <si>
    <t>2022-01-17</t>
  </si>
  <si>
    <t>2395560</t>
  </si>
  <si>
    <t>丽亭西敏桥酒店&amp;度假村</t>
  </si>
  <si>
    <t>Ravenscroft Tom</t>
  </si>
  <si>
    <t>1739.94</t>
  </si>
  <si>
    <t>273.00</t>
  </si>
  <si>
    <t>2022-01-17 02:40:20</t>
  </si>
  <si>
    <t>2021-12-27</t>
  </si>
  <si>
    <t>2358331</t>
  </si>
  <si>
    <t>美国大酒店</t>
  </si>
  <si>
    <t>Howard Isaac Swen</t>
  </si>
  <si>
    <t>2590.69</t>
  </si>
  <si>
    <t>406.00</t>
  </si>
  <si>
    <t>2021-12-27 15:02:13</t>
  </si>
  <si>
    <t>2021-12-18</t>
  </si>
  <si>
    <t>2346535</t>
  </si>
  <si>
    <t>新加坡国敦河畔大酒店</t>
  </si>
  <si>
    <t>Phee Timothy</t>
  </si>
  <si>
    <t>785.93</t>
  </si>
  <si>
    <t>2021-12-18 22:08:07</t>
  </si>
  <si>
    <t>2021-12-14</t>
  </si>
  <si>
    <t>2339952</t>
  </si>
  <si>
    <t>Chan Ching Loong Alastair,Cheng Audrey Stephanie Cheng</t>
  </si>
  <si>
    <t>835.94</t>
  </si>
  <si>
    <t>131.00</t>
  </si>
  <si>
    <t>2021-12-14 16:41:48</t>
  </si>
  <si>
    <t>2021-09-22</t>
  </si>
  <si>
    <t>2260790</t>
  </si>
  <si>
    <t>凤凰城 FOUND:RE 酒店</t>
  </si>
  <si>
    <t>Callahan Sierra Lynn,Vazquez Orlando Manuel</t>
  </si>
  <si>
    <t>1160.58</t>
  </si>
  <si>
    <t>179.00</t>
  </si>
  <si>
    <t>2021-09-22 01:51:18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</si>
</sst>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44611</v>
      </c>
      <c r="G2" s="6">
        <v>44612</v>
      </c>
      <c r="H2" s="4">
        <v>1</v>
      </c>
      <c r="I2" s="4">
        <v>1</v>
      </c>
      <c r="J2" s="4">
        <v>1</v>
      </c>
      <c r="K2" s="4" t="s">
        <v>30</v>
      </c>
      <c r="L2" s="4">
        <v>179</v>
      </c>
      <c r="M2" s="4">
        <v>179</v>
      </c>
      <c r="N2" s="4" t="s">
        <v>31</v>
      </c>
      <c r="O2" s="4" t="s">
        <v>32</v>
      </c>
      <c r="P2" s="4" t="s">
        <v>33</v>
      </c>
      <c r="Q2" s="4">
        <v>0</v>
      </c>
      <c r="R2" s="7">
        <v>44461</v>
      </c>
      <c r="S2" s="6">
        <v>44615</v>
      </c>
      <c r="T2" s="4" t="s">
        <v>34</v>
      </c>
      <c r="U2" s="4">
        <v>179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44611</v>
      </c>
      <c r="G3" s="6">
        <v>44612</v>
      </c>
      <c r="H3" s="4">
        <v>1</v>
      </c>
      <c r="I3" s="4">
        <v>1</v>
      </c>
      <c r="J3" s="4">
        <v>1</v>
      </c>
      <c r="K3" s="4" t="s">
        <v>30</v>
      </c>
      <c r="L3" s="4">
        <v>131</v>
      </c>
      <c r="M3" s="4">
        <v>131</v>
      </c>
      <c r="N3" s="4" t="s">
        <v>40</v>
      </c>
      <c r="O3" s="4" t="s">
        <v>32</v>
      </c>
      <c r="P3" s="4" t="s">
        <v>33</v>
      </c>
      <c r="Q3" s="4">
        <v>0</v>
      </c>
      <c r="R3" s="7">
        <v>44544</v>
      </c>
      <c r="S3" s="6">
        <v>44615</v>
      </c>
      <c r="T3" s="4" t="s">
        <v>34</v>
      </c>
      <c r="U3" s="4">
        <v>131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43</v>
      </c>
      <c r="F4" s="6">
        <v>44611</v>
      </c>
      <c r="G4" s="6">
        <v>44612</v>
      </c>
      <c r="H4" s="4">
        <v>1</v>
      </c>
      <c r="I4" s="4">
        <v>1</v>
      </c>
      <c r="J4" s="4">
        <v>1</v>
      </c>
      <c r="K4" s="4" t="s">
        <v>30</v>
      </c>
      <c r="L4" s="4">
        <v>123</v>
      </c>
      <c r="M4" s="4">
        <v>123</v>
      </c>
      <c r="N4" s="4" t="s">
        <v>44</v>
      </c>
      <c r="O4" s="4" t="s">
        <v>32</v>
      </c>
      <c r="P4" s="4" t="s">
        <v>33</v>
      </c>
      <c r="Q4" s="4">
        <v>0</v>
      </c>
      <c r="R4" s="7">
        <v>44548</v>
      </c>
      <c r="S4" s="6">
        <v>44615</v>
      </c>
      <c r="T4" s="4" t="s">
        <v>34</v>
      </c>
      <c r="U4" s="4">
        <v>123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44611</v>
      </c>
      <c r="G5" s="6">
        <v>44612</v>
      </c>
      <c r="H5" s="4">
        <v>1</v>
      </c>
      <c r="I5" s="4">
        <v>1</v>
      </c>
      <c r="J5" s="4">
        <v>1</v>
      </c>
      <c r="K5" s="4" t="s">
        <v>30</v>
      </c>
      <c r="L5" s="4">
        <v>406</v>
      </c>
      <c r="M5" s="4">
        <v>406</v>
      </c>
      <c r="N5" s="4" t="s">
        <v>50</v>
      </c>
      <c r="O5" s="4" t="s">
        <v>32</v>
      </c>
      <c r="P5" s="4" t="s">
        <v>33</v>
      </c>
      <c r="Q5" s="4">
        <v>0</v>
      </c>
      <c r="R5" s="7">
        <v>44557</v>
      </c>
      <c r="S5" s="6">
        <v>44615</v>
      </c>
      <c r="T5" s="4" t="s">
        <v>34</v>
      </c>
      <c r="U5" s="4">
        <v>406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44611</v>
      </c>
      <c r="G6" s="6">
        <v>44612</v>
      </c>
      <c r="H6" s="4">
        <v>1</v>
      </c>
      <c r="I6" s="4">
        <v>1</v>
      </c>
      <c r="J6" s="4">
        <v>1</v>
      </c>
      <c r="K6" s="4" t="s">
        <v>30</v>
      </c>
      <c r="L6" s="4">
        <v>273</v>
      </c>
      <c r="M6" s="4">
        <v>273</v>
      </c>
      <c r="N6" s="4" t="s">
        <v>56</v>
      </c>
      <c r="O6" s="4" t="s">
        <v>32</v>
      </c>
      <c r="P6" s="4" t="s">
        <v>33</v>
      </c>
      <c r="Q6" s="4">
        <v>0</v>
      </c>
      <c r="R6" s="7">
        <v>44578</v>
      </c>
      <c r="S6" s="6">
        <v>44615</v>
      </c>
      <c r="T6" s="4" t="s">
        <v>34</v>
      </c>
      <c r="U6" s="4">
        <v>273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44609</v>
      </c>
      <c r="G7" s="6">
        <v>44612</v>
      </c>
      <c r="H7" s="4">
        <v>1</v>
      </c>
      <c r="I7" s="4">
        <v>3</v>
      </c>
      <c r="J7" s="4">
        <v>3</v>
      </c>
      <c r="K7" s="4" t="s">
        <v>30</v>
      </c>
      <c r="L7" s="4">
        <v>252</v>
      </c>
      <c r="M7" s="4">
        <v>252</v>
      </c>
      <c r="N7" s="4" t="s">
        <v>62</v>
      </c>
      <c r="O7" s="4" t="s">
        <v>32</v>
      </c>
      <c r="P7" s="4" t="s">
        <v>33</v>
      </c>
      <c r="Q7" s="4">
        <v>0</v>
      </c>
      <c r="R7" s="7">
        <v>44581</v>
      </c>
      <c r="S7" s="6">
        <v>44615</v>
      </c>
      <c r="T7" s="4" t="s">
        <v>34</v>
      </c>
      <c r="U7" s="4">
        <v>252</v>
      </c>
      <c r="V7" s="4">
        <v>0</v>
      </c>
      <c r="W7" s="4">
        <v>0</v>
      </c>
      <c r="X7" s="4" t="s">
        <v>63</v>
      </c>
      <c r="Y7" s="4" t="s">
        <v>36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44611</v>
      </c>
      <c r="G8" s="6">
        <v>44612</v>
      </c>
      <c r="H8" s="4">
        <v>1</v>
      </c>
      <c r="I8" s="4">
        <v>1</v>
      </c>
      <c r="J8" s="4">
        <v>1</v>
      </c>
      <c r="K8" s="4" t="s">
        <v>30</v>
      </c>
      <c r="L8" s="4">
        <v>110</v>
      </c>
      <c r="M8" s="4">
        <v>110</v>
      </c>
      <c r="N8" s="4" t="s">
        <v>67</v>
      </c>
      <c r="O8" s="4" t="s">
        <v>32</v>
      </c>
      <c r="P8" s="4" t="s">
        <v>33</v>
      </c>
      <c r="Q8" s="4">
        <v>0</v>
      </c>
      <c r="R8" s="7">
        <v>44582</v>
      </c>
      <c r="S8" s="6">
        <v>44615</v>
      </c>
      <c r="T8" s="4" t="s">
        <v>34</v>
      </c>
      <c r="U8" s="4">
        <v>110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44611</v>
      </c>
      <c r="G9" s="6">
        <v>44612</v>
      </c>
      <c r="H9" s="4">
        <v>1</v>
      </c>
      <c r="I9" s="4">
        <v>1</v>
      </c>
      <c r="J9" s="4">
        <v>1</v>
      </c>
      <c r="K9" s="4" t="s">
        <v>30</v>
      </c>
      <c r="L9" s="4">
        <v>136</v>
      </c>
      <c r="M9" s="4">
        <v>136</v>
      </c>
      <c r="N9" s="4" t="s">
        <v>73</v>
      </c>
      <c r="O9" s="4" t="s">
        <v>32</v>
      </c>
      <c r="P9" s="4" t="s">
        <v>33</v>
      </c>
      <c r="Q9" s="4">
        <v>0</v>
      </c>
      <c r="R9" s="7">
        <v>44584</v>
      </c>
      <c r="S9" s="6">
        <v>44615</v>
      </c>
      <c r="T9" s="4" t="s">
        <v>34</v>
      </c>
      <c r="U9" s="4">
        <v>136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44611</v>
      </c>
      <c r="G10" s="6">
        <v>44612</v>
      </c>
      <c r="H10" s="4">
        <v>1</v>
      </c>
      <c r="I10" s="4">
        <v>1</v>
      </c>
      <c r="J10" s="4">
        <v>1</v>
      </c>
      <c r="K10" s="4" t="s">
        <v>30</v>
      </c>
      <c r="L10" s="4">
        <v>148</v>
      </c>
      <c r="M10" s="4">
        <v>148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44586</v>
      </c>
      <c r="S10" s="6">
        <v>44615</v>
      </c>
      <c r="T10" s="4" t="s">
        <v>34</v>
      </c>
      <c r="U10" s="4">
        <v>148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43</v>
      </c>
      <c r="F11" s="6">
        <v>44611</v>
      </c>
      <c r="G11" s="6">
        <v>44612</v>
      </c>
      <c r="H11" s="4">
        <v>2</v>
      </c>
      <c r="I11" s="4">
        <v>1</v>
      </c>
      <c r="J11" s="4">
        <v>2</v>
      </c>
      <c r="K11" s="4" t="s">
        <v>30</v>
      </c>
      <c r="L11" s="4">
        <v>92</v>
      </c>
      <c r="M11" s="4">
        <v>92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44586</v>
      </c>
      <c r="S11" s="6">
        <v>44615</v>
      </c>
      <c r="T11" s="4" t="s">
        <v>34</v>
      </c>
      <c r="U11" s="4">
        <v>92</v>
      </c>
      <c r="V11" s="4">
        <v>0</v>
      </c>
      <c r="W11" s="4">
        <v>0</v>
      </c>
      <c r="X11" s="4" t="s">
        <v>85</v>
      </c>
      <c r="Y11" s="4" t="s">
        <v>36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44609</v>
      </c>
      <c r="G12" s="6">
        <v>44612</v>
      </c>
      <c r="H12" s="4">
        <v>1</v>
      </c>
      <c r="I12" s="4">
        <v>3</v>
      </c>
      <c r="J12" s="4">
        <v>3</v>
      </c>
      <c r="K12" s="4" t="s">
        <v>30</v>
      </c>
      <c r="L12" s="4">
        <v>323</v>
      </c>
      <c r="M12" s="4">
        <v>323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44586</v>
      </c>
      <c r="S12" s="6">
        <v>44615</v>
      </c>
      <c r="T12" s="4" t="s">
        <v>34</v>
      </c>
      <c r="U12" s="4">
        <v>323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44611</v>
      </c>
      <c r="G13" s="6">
        <v>44612</v>
      </c>
      <c r="H13" s="4">
        <v>1</v>
      </c>
      <c r="I13" s="4">
        <v>1</v>
      </c>
      <c r="J13" s="4">
        <v>1</v>
      </c>
      <c r="K13" s="4" t="s">
        <v>30</v>
      </c>
      <c r="L13" s="4">
        <v>51</v>
      </c>
      <c r="M13" s="4">
        <v>51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44588</v>
      </c>
      <c r="S13" s="6">
        <v>44615</v>
      </c>
      <c r="T13" s="4" t="s">
        <v>34</v>
      </c>
      <c r="U13" s="4">
        <v>51</v>
      </c>
      <c r="V13" s="4">
        <v>0</v>
      </c>
      <c r="W13" s="4">
        <v>0</v>
      </c>
      <c r="X13" s="4" t="s">
        <v>96</v>
      </c>
      <c r="Y13" s="4" t="s">
        <v>36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44611</v>
      </c>
      <c r="G14" s="6">
        <v>44612</v>
      </c>
      <c r="H14" s="4">
        <v>1</v>
      </c>
      <c r="I14" s="4">
        <v>1</v>
      </c>
      <c r="J14" s="4">
        <v>1</v>
      </c>
      <c r="K14" s="4" t="s">
        <v>30</v>
      </c>
      <c r="L14" s="4">
        <v>94</v>
      </c>
      <c r="M14" s="4">
        <v>94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44588</v>
      </c>
      <c r="S14" s="6">
        <v>44615</v>
      </c>
      <c r="T14" s="4" t="s">
        <v>34</v>
      </c>
      <c r="U14" s="4">
        <v>94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29</v>
      </c>
      <c r="F15" s="6">
        <v>44611</v>
      </c>
      <c r="G15" s="6">
        <v>44612</v>
      </c>
      <c r="H15" s="4">
        <v>1</v>
      </c>
      <c r="I15" s="4">
        <v>1</v>
      </c>
      <c r="J15" s="4">
        <v>1</v>
      </c>
      <c r="K15" s="4" t="s">
        <v>30</v>
      </c>
      <c r="L15" s="4">
        <v>132</v>
      </c>
      <c r="M15" s="4">
        <v>132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44593</v>
      </c>
      <c r="S15" s="6">
        <v>44615</v>
      </c>
      <c r="T15" s="4" t="s">
        <v>34</v>
      </c>
      <c r="U15" s="4">
        <v>132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44611</v>
      </c>
      <c r="G16" s="6">
        <v>44612</v>
      </c>
      <c r="H16" s="4">
        <v>1</v>
      </c>
      <c r="I16" s="4">
        <v>1</v>
      </c>
      <c r="J16" s="4">
        <v>1</v>
      </c>
      <c r="K16" s="4" t="s">
        <v>30</v>
      </c>
      <c r="L16" s="4">
        <v>90</v>
      </c>
      <c r="M16" s="4">
        <v>90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44594</v>
      </c>
      <c r="S16" s="6">
        <v>44615</v>
      </c>
      <c r="T16" s="4" t="s">
        <v>34</v>
      </c>
      <c r="U16" s="4">
        <v>90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44611</v>
      </c>
      <c r="G17" s="6">
        <v>44612</v>
      </c>
      <c r="H17" s="4">
        <v>1</v>
      </c>
      <c r="I17" s="4">
        <v>1</v>
      </c>
      <c r="J17" s="4">
        <v>1</v>
      </c>
      <c r="K17" s="4" t="s">
        <v>30</v>
      </c>
      <c r="L17" s="4">
        <v>80</v>
      </c>
      <c r="M17" s="4">
        <v>80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44594</v>
      </c>
      <c r="S17" s="6">
        <v>44615</v>
      </c>
      <c r="T17" s="4" t="s">
        <v>34</v>
      </c>
      <c r="U17" s="4">
        <v>80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43</v>
      </c>
      <c r="F18" s="6">
        <v>44611</v>
      </c>
      <c r="G18" s="6">
        <v>44612</v>
      </c>
      <c r="H18" s="4">
        <v>1</v>
      </c>
      <c r="I18" s="4">
        <v>1</v>
      </c>
      <c r="J18" s="4">
        <v>1</v>
      </c>
      <c r="K18" s="4" t="s">
        <v>30</v>
      </c>
      <c r="L18" s="4">
        <v>139</v>
      </c>
      <c r="M18" s="4">
        <v>139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44595</v>
      </c>
      <c r="S18" s="6">
        <v>44615</v>
      </c>
      <c r="T18" s="4" t="s">
        <v>34</v>
      </c>
      <c r="U18" s="4">
        <v>139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44611</v>
      </c>
      <c r="G19" s="6">
        <v>44612</v>
      </c>
      <c r="H19" s="4">
        <v>1</v>
      </c>
      <c r="I19" s="4">
        <v>1</v>
      </c>
      <c r="J19" s="4">
        <v>1</v>
      </c>
      <c r="K19" s="4" t="s">
        <v>30</v>
      </c>
      <c r="L19" s="4">
        <v>521</v>
      </c>
      <c r="M19" s="4">
        <v>521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44595</v>
      </c>
      <c r="S19" s="6">
        <v>44615</v>
      </c>
      <c r="T19" s="4" t="s">
        <v>34</v>
      </c>
      <c r="U19" s="4">
        <v>521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44611</v>
      </c>
      <c r="G20" s="6">
        <v>44612</v>
      </c>
      <c r="H20" s="4">
        <v>1</v>
      </c>
      <c r="I20" s="4">
        <v>1</v>
      </c>
      <c r="J20" s="4">
        <v>1</v>
      </c>
      <c r="K20" s="4" t="s">
        <v>30</v>
      </c>
      <c r="L20" s="4">
        <v>152</v>
      </c>
      <c r="M20" s="4">
        <v>152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44596</v>
      </c>
      <c r="S20" s="6">
        <v>44615</v>
      </c>
      <c r="T20" s="4" t="s">
        <v>34</v>
      </c>
      <c r="U20" s="4">
        <v>152</v>
      </c>
      <c r="V20" s="4">
        <v>0</v>
      </c>
      <c r="W20" s="4">
        <v>0</v>
      </c>
      <c r="X20" s="4" t="s">
        <v>133</v>
      </c>
      <c r="Y20" s="4" t="s">
        <v>134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44610</v>
      </c>
      <c r="G21" s="6">
        <v>44612</v>
      </c>
      <c r="H21" s="4">
        <v>1</v>
      </c>
      <c r="I21" s="4">
        <v>2</v>
      </c>
      <c r="J21" s="4">
        <v>2</v>
      </c>
      <c r="K21" s="4" t="s">
        <v>30</v>
      </c>
      <c r="L21" s="4">
        <v>924</v>
      </c>
      <c r="M21" s="4">
        <v>924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44598</v>
      </c>
      <c r="S21" s="6">
        <v>44615</v>
      </c>
      <c r="T21" s="4" t="s">
        <v>34</v>
      </c>
      <c r="U21" s="4">
        <v>924</v>
      </c>
      <c r="V21" s="4">
        <v>0</v>
      </c>
      <c r="W21" s="4">
        <v>0</v>
      </c>
      <c r="X21" s="4" t="s">
        <v>139</v>
      </c>
      <c r="Y21" s="4" t="s">
        <v>36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141</v>
      </c>
      <c r="E22" s="4" t="s">
        <v>142</v>
      </c>
      <c r="F22" s="6">
        <v>44605</v>
      </c>
      <c r="G22" s="6">
        <v>44612</v>
      </c>
      <c r="H22" s="4">
        <v>1</v>
      </c>
      <c r="I22" s="4">
        <v>7</v>
      </c>
      <c r="J22" s="4">
        <v>7</v>
      </c>
      <c r="K22" s="4" t="s">
        <v>30</v>
      </c>
      <c r="L22" s="4">
        <v>1316</v>
      </c>
      <c r="M22" s="4">
        <v>1316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44600</v>
      </c>
      <c r="S22" s="6">
        <v>44615</v>
      </c>
      <c r="T22" s="4" t="s">
        <v>34</v>
      </c>
      <c r="U22" s="4">
        <v>1316</v>
      </c>
      <c r="V22" s="4">
        <v>0</v>
      </c>
      <c r="W22" s="4">
        <v>0</v>
      </c>
      <c r="X22" s="4" t="s">
        <v>144</v>
      </c>
      <c r="Y22" s="4" t="s">
        <v>145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147</v>
      </c>
      <c r="E23" s="4" t="s">
        <v>148</v>
      </c>
      <c r="F23" s="6">
        <v>44611</v>
      </c>
      <c r="G23" s="6">
        <v>44612</v>
      </c>
      <c r="H23" s="4">
        <v>1</v>
      </c>
      <c r="I23" s="4">
        <v>1</v>
      </c>
      <c r="J23" s="4">
        <v>1</v>
      </c>
      <c r="K23" s="4" t="s">
        <v>30</v>
      </c>
      <c r="L23" s="4">
        <v>185</v>
      </c>
      <c r="M23" s="4">
        <v>185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44601</v>
      </c>
      <c r="S23" s="6">
        <v>44615</v>
      </c>
      <c r="T23" s="4" t="s">
        <v>34</v>
      </c>
      <c r="U23" s="4">
        <v>185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5">
      <c r="A24" s="4" t="s">
        <v>152</v>
      </c>
      <c r="B24" s="4" t="s">
        <v>26</v>
      </c>
      <c r="C24" s="4" t="s">
        <v>27</v>
      </c>
      <c r="D24" s="4" t="s">
        <v>153</v>
      </c>
      <c r="E24" s="4" t="s">
        <v>154</v>
      </c>
      <c r="F24" s="6">
        <v>44611</v>
      </c>
      <c r="G24" s="6">
        <v>44612</v>
      </c>
      <c r="H24" s="4">
        <v>1</v>
      </c>
      <c r="I24" s="4">
        <v>1</v>
      </c>
      <c r="J24" s="4">
        <v>1</v>
      </c>
      <c r="K24" s="4" t="s">
        <v>30</v>
      </c>
      <c r="L24" s="4">
        <v>299</v>
      </c>
      <c r="M24" s="4">
        <v>299</v>
      </c>
      <c r="N24" s="4" t="s">
        <v>155</v>
      </c>
      <c r="O24" s="4" t="s">
        <v>32</v>
      </c>
      <c r="P24" s="4" t="s">
        <v>33</v>
      </c>
      <c r="Q24" s="4">
        <v>0</v>
      </c>
      <c r="R24" s="7">
        <v>44602</v>
      </c>
      <c r="S24" s="6">
        <v>44615</v>
      </c>
      <c r="T24" s="4" t="s">
        <v>34</v>
      </c>
      <c r="U24" s="4">
        <v>299</v>
      </c>
      <c r="V24" s="4">
        <v>0</v>
      </c>
      <c r="W24" s="4">
        <v>0</v>
      </c>
      <c r="X24" s="4" t="s">
        <v>156</v>
      </c>
      <c r="Y24" s="4" t="s">
        <v>157</v>
      </c>
    </row>
    <row r="25" s="4" customFormat="1" spans="1:25">
      <c r="A25" s="4" t="s">
        <v>158</v>
      </c>
      <c r="B25" s="4" t="s">
        <v>26</v>
      </c>
      <c r="C25" s="4" t="s">
        <v>27</v>
      </c>
      <c r="D25" s="4" t="s">
        <v>153</v>
      </c>
      <c r="E25" s="4" t="s">
        <v>154</v>
      </c>
      <c r="F25" s="6">
        <v>44609</v>
      </c>
      <c r="G25" s="6">
        <v>44612</v>
      </c>
      <c r="H25" s="4">
        <v>1</v>
      </c>
      <c r="I25" s="4">
        <v>3</v>
      </c>
      <c r="J25" s="4">
        <v>3</v>
      </c>
      <c r="K25" s="4" t="s">
        <v>30</v>
      </c>
      <c r="L25" s="4">
        <v>897</v>
      </c>
      <c r="M25" s="4">
        <v>897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44602</v>
      </c>
      <c r="S25" s="6">
        <v>44615</v>
      </c>
      <c r="T25" s="4" t="s">
        <v>34</v>
      </c>
      <c r="U25" s="4">
        <v>897</v>
      </c>
      <c r="V25" s="4">
        <v>0</v>
      </c>
      <c r="W25" s="4">
        <v>0</v>
      </c>
      <c r="X25" s="4" t="s">
        <v>160</v>
      </c>
      <c r="Y25" s="4" t="s">
        <v>36</v>
      </c>
    </row>
    <row r="26" s="4" customFormat="1" spans="1:25">
      <c r="A26" s="4" t="s">
        <v>161</v>
      </c>
      <c r="B26" s="4" t="s">
        <v>26</v>
      </c>
      <c r="C26" s="4" t="s">
        <v>27</v>
      </c>
      <c r="D26" s="4" t="s">
        <v>162</v>
      </c>
      <c r="E26" s="4" t="s">
        <v>163</v>
      </c>
      <c r="F26" s="6">
        <v>44611</v>
      </c>
      <c r="G26" s="6">
        <v>44612</v>
      </c>
      <c r="H26" s="4">
        <v>1</v>
      </c>
      <c r="I26" s="4">
        <v>1</v>
      </c>
      <c r="J26" s="4">
        <v>1</v>
      </c>
      <c r="K26" s="4" t="s">
        <v>30</v>
      </c>
      <c r="L26" s="4">
        <v>191</v>
      </c>
      <c r="M26" s="4">
        <v>191</v>
      </c>
      <c r="N26" s="4" t="s">
        <v>164</v>
      </c>
      <c r="O26" s="4" t="s">
        <v>32</v>
      </c>
      <c r="P26" s="4" t="s">
        <v>33</v>
      </c>
      <c r="Q26" s="4">
        <v>0</v>
      </c>
      <c r="R26" s="7">
        <v>44602</v>
      </c>
      <c r="S26" s="6">
        <v>44615</v>
      </c>
      <c r="T26" s="4" t="s">
        <v>34</v>
      </c>
      <c r="U26" s="4">
        <v>191</v>
      </c>
      <c r="V26" s="4">
        <v>0</v>
      </c>
      <c r="W26" s="4">
        <v>0</v>
      </c>
      <c r="X26" s="4" t="s">
        <v>165</v>
      </c>
      <c r="Y26" s="4" t="s">
        <v>36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39</v>
      </c>
      <c r="F27" s="6">
        <v>44610</v>
      </c>
      <c r="G27" s="6">
        <v>44612</v>
      </c>
      <c r="H27" s="4">
        <v>1</v>
      </c>
      <c r="I27" s="4">
        <v>2</v>
      </c>
      <c r="J27" s="4">
        <v>2</v>
      </c>
      <c r="K27" s="4" t="s">
        <v>30</v>
      </c>
      <c r="L27" s="4">
        <v>456</v>
      </c>
      <c r="M27" s="4">
        <v>456</v>
      </c>
      <c r="N27" s="4" t="s">
        <v>168</v>
      </c>
      <c r="O27" s="4" t="s">
        <v>32</v>
      </c>
      <c r="P27" s="4" t="s">
        <v>33</v>
      </c>
      <c r="Q27" s="4">
        <v>0</v>
      </c>
      <c r="R27" s="7">
        <v>44603</v>
      </c>
      <c r="S27" s="6">
        <v>44615</v>
      </c>
      <c r="T27" s="4" t="s">
        <v>34</v>
      </c>
      <c r="U27" s="4">
        <v>456</v>
      </c>
      <c r="V27" s="4">
        <v>0</v>
      </c>
      <c r="W27" s="4">
        <v>0</v>
      </c>
      <c r="X27" s="4" t="s">
        <v>169</v>
      </c>
      <c r="Y27" s="4" t="s">
        <v>170</v>
      </c>
    </row>
    <row r="28" s="4" customFormat="1" spans="1:25">
      <c r="A28" s="4" t="s">
        <v>86</v>
      </c>
      <c r="B28" s="4" t="s">
        <v>26</v>
      </c>
      <c r="C28" s="4" t="s">
        <v>171</v>
      </c>
      <c r="D28" s="4" t="s">
        <v>87</v>
      </c>
      <c r="E28" s="4" t="s">
        <v>88</v>
      </c>
      <c r="F28" s="6">
        <v>44609</v>
      </c>
      <c r="G28" s="6">
        <v>44612</v>
      </c>
      <c r="H28" s="4">
        <v>1</v>
      </c>
      <c r="I28" s="4">
        <v>3</v>
      </c>
      <c r="J28" s="4">
        <v>3</v>
      </c>
      <c r="K28" s="4" t="s">
        <v>30</v>
      </c>
      <c r="L28" s="4">
        <v>-260.02</v>
      </c>
      <c r="M28" s="4">
        <v>-260.02</v>
      </c>
      <c r="N28" s="4" t="s">
        <v>89</v>
      </c>
      <c r="O28" s="4" t="s">
        <v>32</v>
      </c>
      <c r="P28" s="4" t="s">
        <v>33</v>
      </c>
      <c r="Q28" s="4">
        <v>0</v>
      </c>
      <c r="R28" s="7">
        <v>44586</v>
      </c>
      <c r="S28" s="6">
        <v>44615</v>
      </c>
      <c r="T28" s="4" t="s">
        <v>34</v>
      </c>
      <c r="U28" s="4">
        <v>-260.02</v>
      </c>
      <c r="V28" s="4">
        <v>0</v>
      </c>
      <c r="W28" s="4">
        <v>0</v>
      </c>
      <c r="X28" s="4" t="s">
        <v>90</v>
      </c>
      <c r="Y28" s="4" t="s">
        <v>91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173</v>
      </c>
      <c r="E29" s="4" t="s">
        <v>174</v>
      </c>
      <c r="F29" s="6">
        <v>44611</v>
      </c>
      <c r="G29" s="6">
        <v>44612</v>
      </c>
      <c r="H29" s="4">
        <v>1</v>
      </c>
      <c r="I29" s="4">
        <v>1</v>
      </c>
      <c r="J29" s="4">
        <v>1</v>
      </c>
      <c r="K29" s="4" t="s">
        <v>30</v>
      </c>
      <c r="L29" s="4">
        <v>54</v>
      </c>
      <c r="M29" s="4">
        <v>54</v>
      </c>
      <c r="N29" s="4" t="s">
        <v>175</v>
      </c>
      <c r="O29" s="4" t="s">
        <v>32</v>
      </c>
      <c r="P29" s="4" t="s">
        <v>33</v>
      </c>
      <c r="Q29" s="4">
        <v>0</v>
      </c>
      <c r="R29" s="7">
        <v>44604</v>
      </c>
      <c r="S29" s="6">
        <v>44615</v>
      </c>
      <c r="T29" s="4" t="s">
        <v>34</v>
      </c>
      <c r="U29" s="4">
        <v>54</v>
      </c>
      <c r="V29" s="4">
        <v>0</v>
      </c>
      <c r="W29" s="4">
        <v>0</v>
      </c>
      <c r="X29" s="4" t="s">
        <v>36</v>
      </c>
      <c r="Y29" s="4" t="s">
        <v>36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83</v>
      </c>
      <c r="E30" s="4" t="s">
        <v>43</v>
      </c>
      <c r="F30" s="6">
        <v>44611</v>
      </c>
      <c r="G30" s="6">
        <v>44612</v>
      </c>
      <c r="H30" s="4">
        <v>1</v>
      </c>
      <c r="I30" s="4">
        <v>1</v>
      </c>
      <c r="J30" s="4">
        <v>1</v>
      </c>
      <c r="K30" s="4" t="s">
        <v>30</v>
      </c>
      <c r="L30" s="4">
        <v>54</v>
      </c>
      <c r="M30" s="4">
        <v>54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44604</v>
      </c>
      <c r="S30" s="6">
        <v>44615</v>
      </c>
      <c r="T30" s="4" t="s">
        <v>34</v>
      </c>
      <c r="U30" s="4">
        <v>54</v>
      </c>
      <c r="V30" s="4">
        <v>0</v>
      </c>
      <c r="W30" s="4">
        <v>0</v>
      </c>
      <c r="X30" s="4" t="s">
        <v>36</v>
      </c>
      <c r="Y30" s="4" t="s">
        <v>36</v>
      </c>
    </row>
    <row r="31" s="4" customFormat="1" spans="1:25">
      <c r="A31" s="4" t="s">
        <v>178</v>
      </c>
      <c r="B31" s="4" t="s">
        <v>26</v>
      </c>
      <c r="C31" s="4" t="s">
        <v>27</v>
      </c>
      <c r="D31" s="4" t="s">
        <v>179</v>
      </c>
      <c r="E31" s="4" t="s">
        <v>180</v>
      </c>
      <c r="F31" s="6">
        <v>44610</v>
      </c>
      <c r="G31" s="6">
        <v>44612</v>
      </c>
      <c r="H31" s="4">
        <v>1</v>
      </c>
      <c r="I31" s="4">
        <v>2</v>
      </c>
      <c r="J31" s="4">
        <v>2</v>
      </c>
      <c r="K31" s="4" t="s">
        <v>30</v>
      </c>
      <c r="L31" s="4">
        <v>1766</v>
      </c>
      <c r="M31" s="4">
        <v>1766</v>
      </c>
      <c r="N31" s="4" t="s">
        <v>181</v>
      </c>
      <c r="O31" s="4" t="s">
        <v>32</v>
      </c>
      <c r="P31" s="4" t="s">
        <v>33</v>
      </c>
      <c r="Q31" s="4">
        <v>0</v>
      </c>
      <c r="R31" s="7">
        <v>44605</v>
      </c>
      <c r="S31" s="6">
        <v>44615</v>
      </c>
      <c r="T31" s="4" t="s">
        <v>34</v>
      </c>
      <c r="U31" s="4">
        <v>1766</v>
      </c>
      <c r="V31" s="4">
        <v>0</v>
      </c>
      <c r="W31" s="4">
        <v>0</v>
      </c>
      <c r="X31" s="4" t="s">
        <v>36</v>
      </c>
      <c r="Y31" s="4" t="s">
        <v>182</v>
      </c>
    </row>
    <row r="32" s="4" customFormat="1" spans="1:25">
      <c r="A32" s="4" t="s">
        <v>183</v>
      </c>
      <c r="B32" s="4" t="s">
        <v>26</v>
      </c>
      <c r="C32" s="4" t="s">
        <v>27</v>
      </c>
      <c r="D32" s="4" t="s">
        <v>184</v>
      </c>
      <c r="E32" s="4" t="s">
        <v>43</v>
      </c>
      <c r="F32" s="6">
        <v>44611</v>
      </c>
      <c r="G32" s="6">
        <v>44612</v>
      </c>
      <c r="H32" s="4">
        <v>3</v>
      </c>
      <c r="I32" s="4">
        <v>1</v>
      </c>
      <c r="J32" s="4">
        <v>3</v>
      </c>
      <c r="K32" s="4" t="s">
        <v>30</v>
      </c>
      <c r="L32" s="4">
        <v>138</v>
      </c>
      <c r="M32" s="4">
        <v>138</v>
      </c>
      <c r="N32" s="4" t="s">
        <v>185</v>
      </c>
      <c r="O32" s="4" t="s">
        <v>32</v>
      </c>
      <c r="P32" s="4" t="s">
        <v>33</v>
      </c>
      <c r="Q32" s="4">
        <v>0</v>
      </c>
      <c r="R32" s="7">
        <v>44606</v>
      </c>
      <c r="S32" s="6">
        <v>44615</v>
      </c>
      <c r="T32" s="4" t="s">
        <v>34</v>
      </c>
      <c r="U32" s="4">
        <v>138</v>
      </c>
      <c r="V32" s="4">
        <v>0</v>
      </c>
      <c r="W32" s="4">
        <v>0</v>
      </c>
      <c r="X32" s="4" t="s">
        <v>186</v>
      </c>
      <c r="Y32" s="4" t="s">
        <v>187</v>
      </c>
    </row>
    <row r="33" s="4" customFormat="1" spans="1:25">
      <c r="A33" s="4" t="s">
        <v>188</v>
      </c>
      <c r="B33" s="4" t="s">
        <v>26</v>
      </c>
      <c r="C33" s="4" t="s">
        <v>27</v>
      </c>
      <c r="D33" s="4" t="s">
        <v>147</v>
      </c>
      <c r="E33" s="4" t="s">
        <v>148</v>
      </c>
      <c r="F33" s="6">
        <v>44611</v>
      </c>
      <c r="G33" s="6">
        <v>44612</v>
      </c>
      <c r="H33" s="4">
        <v>1</v>
      </c>
      <c r="I33" s="4">
        <v>1</v>
      </c>
      <c r="J33" s="4">
        <v>1</v>
      </c>
      <c r="K33" s="4" t="s">
        <v>30</v>
      </c>
      <c r="L33" s="4">
        <v>177</v>
      </c>
      <c r="M33" s="4">
        <v>177</v>
      </c>
      <c r="N33" s="4" t="s">
        <v>189</v>
      </c>
      <c r="O33" s="4" t="s">
        <v>32</v>
      </c>
      <c r="P33" s="4" t="s">
        <v>33</v>
      </c>
      <c r="Q33" s="4">
        <v>0</v>
      </c>
      <c r="R33" s="7">
        <v>44608</v>
      </c>
      <c r="S33" s="6">
        <v>44615</v>
      </c>
      <c r="T33" s="4" t="s">
        <v>34</v>
      </c>
      <c r="U33" s="4">
        <v>177</v>
      </c>
      <c r="V33" s="4">
        <v>0</v>
      </c>
      <c r="W33" s="4">
        <v>0</v>
      </c>
      <c r="X33" s="4" t="s">
        <v>190</v>
      </c>
      <c r="Y33" s="4" t="s">
        <v>191</v>
      </c>
    </row>
    <row r="34" s="4" customFormat="1" spans="1:25">
      <c r="A34" s="4" t="s">
        <v>192</v>
      </c>
      <c r="B34" s="4" t="s">
        <v>26</v>
      </c>
      <c r="C34" s="4" t="s">
        <v>27</v>
      </c>
      <c r="D34" s="4" t="s">
        <v>193</v>
      </c>
      <c r="E34" s="4" t="s">
        <v>66</v>
      </c>
      <c r="F34" s="6">
        <v>44611</v>
      </c>
      <c r="G34" s="6">
        <v>44612</v>
      </c>
      <c r="H34" s="4">
        <v>1</v>
      </c>
      <c r="I34" s="4">
        <v>1</v>
      </c>
      <c r="J34" s="4">
        <v>1</v>
      </c>
      <c r="K34" s="4" t="s">
        <v>30</v>
      </c>
      <c r="L34" s="4">
        <v>147</v>
      </c>
      <c r="M34" s="4">
        <v>147</v>
      </c>
      <c r="N34" s="4" t="s">
        <v>194</v>
      </c>
      <c r="O34" s="4" t="s">
        <v>32</v>
      </c>
      <c r="P34" s="4" t="s">
        <v>33</v>
      </c>
      <c r="Q34" s="4">
        <v>0</v>
      </c>
      <c r="R34" s="7">
        <v>44608</v>
      </c>
      <c r="S34" s="6">
        <v>44615</v>
      </c>
      <c r="T34" s="4" t="s">
        <v>34</v>
      </c>
      <c r="U34" s="4">
        <v>147</v>
      </c>
      <c r="V34" s="4">
        <v>0</v>
      </c>
      <c r="W34" s="4">
        <v>0</v>
      </c>
      <c r="X34" s="4" t="s">
        <v>195</v>
      </c>
      <c r="Y34" s="4" t="s">
        <v>196</v>
      </c>
    </row>
    <row r="35" s="4" customFormat="1" spans="1:25">
      <c r="A35" s="4" t="s">
        <v>197</v>
      </c>
      <c r="B35" s="4" t="s">
        <v>26</v>
      </c>
      <c r="C35" s="4" t="s">
        <v>27</v>
      </c>
      <c r="D35" s="4" t="s">
        <v>198</v>
      </c>
      <c r="E35" s="4" t="s">
        <v>199</v>
      </c>
      <c r="F35" s="6">
        <v>44611</v>
      </c>
      <c r="G35" s="6">
        <v>44612</v>
      </c>
      <c r="H35" s="4">
        <v>1</v>
      </c>
      <c r="I35" s="4">
        <v>1</v>
      </c>
      <c r="J35" s="4">
        <v>1</v>
      </c>
      <c r="K35" s="4" t="s">
        <v>30</v>
      </c>
      <c r="L35" s="4">
        <v>161</v>
      </c>
      <c r="M35" s="4">
        <v>161</v>
      </c>
      <c r="N35" s="4" t="s">
        <v>200</v>
      </c>
      <c r="O35" s="4" t="s">
        <v>32</v>
      </c>
      <c r="P35" s="4" t="s">
        <v>33</v>
      </c>
      <c r="Q35" s="4">
        <v>0</v>
      </c>
      <c r="R35" s="7">
        <v>44608</v>
      </c>
      <c r="S35" s="6">
        <v>44615</v>
      </c>
      <c r="T35" s="4" t="s">
        <v>34</v>
      </c>
      <c r="U35" s="4">
        <v>161</v>
      </c>
      <c r="V35" s="4">
        <v>0</v>
      </c>
      <c r="W35" s="4">
        <v>0</v>
      </c>
      <c r="X35" s="4" t="s">
        <v>201</v>
      </c>
      <c r="Y35" s="4" t="s">
        <v>36</v>
      </c>
    </row>
    <row r="36" s="4" customFormat="1" spans="1:25">
      <c r="A36" s="4" t="s">
        <v>197</v>
      </c>
      <c r="B36" s="4" t="s">
        <v>26</v>
      </c>
      <c r="C36" s="4" t="s">
        <v>202</v>
      </c>
      <c r="D36" s="4" t="s">
        <v>198</v>
      </c>
      <c r="E36" s="4" t="s">
        <v>199</v>
      </c>
      <c r="F36" s="6">
        <v>44611</v>
      </c>
      <c r="G36" s="6">
        <v>44612</v>
      </c>
      <c r="H36" s="4">
        <v>1</v>
      </c>
      <c r="I36" s="4">
        <v>1</v>
      </c>
      <c r="J36" s="4">
        <v>1</v>
      </c>
      <c r="K36" s="4" t="s">
        <v>30</v>
      </c>
      <c r="L36" s="4">
        <v>-161</v>
      </c>
      <c r="M36" s="4">
        <v>-161</v>
      </c>
      <c r="N36" s="4" t="s">
        <v>200</v>
      </c>
      <c r="O36" s="4" t="s">
        <v>32</v>
      </c>
      <c r="P36" s="4" t="s">
        <v>33</v>
      </c>
      <c r="Q36" s="4">
        <v>0</v>
      </c>
      <c r="R36" s="7">
        <v>44608</v>
      </c>
      <c r="S36" s="6">
        <v>44615</v>
      </c>
      <c r="T36" s="4" t="s">
        <v>34</v>
      </c>
      <c r="U36" s="4">
        <v>-161</v>
      </c>
      <c r="V36" s="4">
        <v>0</v>
      </c>
      <c r="W36" s="4">
        <v>0</v>
      </c>
      <c r="X36" s="4" t="s">
        <v>201</v>
      </c>
      <c r="Y36" s="4" t="s">
        <v>36</v>
      </c>
    </row>
    <row r="37" s="4" customFormat="1" spans="1:25">
      <c r="A37" s="4" t="s">
        <v>203</v>
      </c>
      <c r="B37" s="4" t="s">
        <v>26</v>
      </c>
      <c r="C37" s="4" t="s">
        <v>27</v>
      </c>
      <c r="D37" s="4" t="s">
        <v>204</v>
      </c>
      <c r="E37" s="4" t="s">
        <v>205</v>
      </c>
      <c r="F37" s="6">
        <v>44610</v>
      </c>
      <c r="G37" s="6">
        <v>44612</v>
      </c>
      <c r="H37" s="4">
        <v>1</v>
      </c>
      <c r="I37" s="4">
        <v>2</v>
      </c>
      <c r="J37" s="4">
        <v>2</v>
      </c>
      <c r="K37" s="4" t="s">
        <v>30</v>
      </c>
      <c r="L37" s="4">
        <v>212</v>
      </c>
      <c r="M37" s="4">
        <v>212</v>
      </c>
      <c r="N37" s="4" t="s">
        <v>206</v>
      </c>
      <c r="O37" s="4" t="s">
        <v>32</v>
      </c>
      <c r="P37" s="4" t="s">
        <v>33</v>
      </c>
      <c r="Q37" s="4">
        <v>0</v>
      </c>
      <c r="R37" s="7">
        <v>44609</v>
      </c>
      <c r="S37" s="6">
        <v>44615</v>
      </c>
      <c r="T37" s="4" t="s">
        <v>34</v>
      </c>
      <c r="U37" s="4">
        <v>212</v>
      </c>
      <c r="V37" s="4">
        <v>0</v>
      </c>
      <c r="W37" s="4">
        <v>0</v>
      </c>
      <c r="X37" s="4" t="s">
        <v>207</v>
      </c>
      <c r="Y37" s="4" t="s">
        <v>208</v>
      </c>
    </row>
    <row r="38" s="4" customFormat="1" spans="1:25">
      <c r="A38" s="4" t="s">
        <v>209</v>
      </c>
      <c r="B38" s="4" t="s">
        <v>26</v>
      </c>
      <c r="C38" s="4" t="s">
        <v>27</v>
      </c>
      <c r="D38" s="4" t="s">
        <v>210</v>
      </c>
      <c r="E38" s="4" t="s">
        <v>66</v>
      </c>
      <c r="F38" s="6">
        <v>44611</v>
      </c>
      <c r="G38" s="6">
        <v>44612</v>
      </c>
      <c r="H38" s="4">
        <v>1</v>
      </c>
      <c r="I38" s="4">
        <v>1</v>
      </c>
      <c r="J38" s="4">
        <v>1</v>
      </c>
      <c r="K38" s="4" t="s">
        <v>30</v>
      </c>
      <c r="L38" s="4">
        <v>98</v>
      </c>
      <c r="M38" s="4">
        <v>98</v>
      </c>
      <c r="N38" s="4" t="s">
        <v>211</v>
      </c>
      <c r="O38" s="4" t="s">
        <v>32</v>
      </c>
      <c r="P38" s="4" t="s">
        <v>33</v>
      </c>
      <c r="Q38" s="4">
        <v>0</v>
      </c>
      <c r="R38" s="7">
        <v>44609</v>
      </c>
      <c r="S38" s="6">
        <v>44615</v>
      </c>
      <c r="T38" s="4" t="s">
        <v>34</v>
      </c>
      <c r="U38" s="4">
        <v>98</v>
      </c>
      <c r="V38" s="4">
        <v>0</v>
      </c>
      <c r="W38" s="4">
        <v>0</v>
      </c>
      <c r="X38" s="4" t="s">
        <v>212</v>
      </c>
      <c r="Y38" s="4" t="s">
        <v>36</v>
      </c>
    </row>
    <row r="39" s="4" customFormat="1" spans="1:25">
      <c r="A39" s="4" t="s">
        <v>213</v>
      </c>
      <c r="B39" s="4" t="s">
        <v>26</v>
      </c>
      <c r="C39" s="4" t="s">
        <v>27</v>
      </c>
      <c r="D39" s="4" t="s">
        <v>214</v>
      </c>
      <c r="E39" s="4" t="s">
        <v>215</v>
      </c>
      <c r="F39" s="6">
        <v>44611</v>
      </c>
      <c r="G39" s="6">
        <v>44612</v>
      </c>
      <c r="H39" s="4">
        <v>1</v>
      </c>
      <c r="I39" s="4">
        <v>1</v>
      </c>
      <c r="J39" s="4">
        <v>1</v>
      </c>
      <c r="K39" s="4" t="s">
        <v>30</v>
      </c>
      <c r="L39" s="4">
        <v>128</v>
      </c>
      <c r="M39" s="4">
        <v>128</v>
      </c>
      <c r="N39" s="4" t="s">
        <v>216</v>
      </c>
      <c r="O39" s="4" t="s">
        <v>32</v>
      </c>
      <c r="P39" s="4" t="s">
        <v>33</v>
      </c>
      <c r="Q39" s="4">
        <v>0</v>
      </c>
      <c r="R39" s="7">
        <v>44609</v>
      </c>
      <c r="S39" s="6">
        <v>44615</v>
      </c>
      <c r="T39" s="4" t="s">
        <v>34</v>
      </c>
      <c r="U39" s="4">
        <v>128</v>
      </c>
      <c r="V39" s="4">
        <v>0</v>
      </c>
      <c r="W39" s="4">
        <v>0</v>
      </c>
      <c r="X39" s="4" t="s">
        <v>217</v>
      </c>
      <c r="Y39" s="4" t="s">
        <v>218</v>
      </c>
    </row>
    <row r="40" s="4" customFormat="1" spans="1:25">
      <c r="A40" s="4" t="s">
        <v>219</v>
      </c>
      <c r="B40" s="4" t="s">
        <v>26</v>
      </c>
      <c r="C40" s="4" t="s">
        <v>27</v>
      </c>
      <c r="D40" s="4" t="s">
        <v>220</v>
      </c>
      <c r="E40" s="4" t="s">
        <v>116</v>
      </c>
      <c r="F40" s="6">
        <v>44611</v>
      </c>
      <c r="G40" s="6">
        <v>44612</v>
      </c>
      <c r="H40" s="4">
        <v>1</v>
      </c>
      <c r="I40" s="4">
        <v>1</v>
      </c>
      <c r="J40" s="4">
        <v>1</v>
      </c>
      <c r="K40" s="4" t="s">
        <v>30</v>
      </c>
      <c r="L40" s="4">
        <v>118</v>
      </c>
      <c r="M40" s="4">
        <v>118</v>
      </c>
      <c r="N40" s="4" t="s">
        <v>221</v>
      </c>
      <c r="O40" s="4" t="s">
        <v>32</v>
      </c>
      <c r="P40" s="4" t="s">
        <v>33</v>
      </c>
      <c r="Q40" s="4">
        <v>0</v>
      </c>
      <c r="R40" s="7">
        <v>44610</v>
      </c>
      <c r="S40" s="6">
        <v>44615</v>
      </c>
      <c r="T40" s="4" t="s">
        <v>34</v>
      </c>
      <c r="U40" s="4">
        <v>118</v>
      </c>
      <c r="V40" s="4">
        <v>0</v>
      </c>
      <c r="W40" s="4">
        <v>0</v>
      </c>
      <c r="X40" s="4" t="s">
        <v>222</v>
      </c>
      <c r="Y40" s="4" t="s">
        <v>223</v>
      </c>
    </row>
    <row r="41" s="4" customFormat="1" spans="1:25">
      <c r="A41" s="4" t="s">
        <v>224</v>
      </c>
      <c r="B41" s="4" t="s">
        <v>26</v>
      </c>
      <c r="C41" s="4" t="s">
        <v>27</v>
      </c>
      <c r="D41" s="4" t="s">
        <v>225</v>
      </c>
      <c r="E41" s="4" t="s">
        <v>226</v>
      </c>
      <c r="F41" s="6">
        <v>44611</v>
      </c>
      <c r="G41" s="6">
        <v>44612</v>
      </c>
      <c r="H41" s="4">
        <v>1</v>
      </c>
      <c r="I41" s="4">
        <v>1</v>
      </c>
      <c r="J41" s="4">
        <v>1</v>
      </c>
      <c r="K41" s="4" t="s">
        <v>30</v>
      </c>
      <c r="L41" s="4">
        <v>123</v>
      </c>
      <c r="M41" s="4">
        <v>123</v>
      </c>
      <c r="N41" s="4" t="s">
        <v>227</v>
      </c>
      <c r="O41" s="4" t="s">
        <v>32</v>
      </c>
      <c r="P41" s="4" t="s">
        <v>33</v>
      </c>
      <c r="Q41" s="4">
        <v>0</v>
      </c>
      <c r="R41" s="7">
        <v>44610</v>
      </c>
      <c r="S41" s="6">
        <v>44615</v>
      </c>
      <c r="T41" s="4" t="s">
        <v>34</v>
      </c>
      <c r="U41" s="4">
        <v>123</v>
      </c>
      <c r="V41" s="4">
        <v>0</v>
      </c>
      <c r="W41" s="4">
        <v>0</v>
      </c>
      <c r="X41" s="4" t="s">
        <v>228</v>
      </c>
      <c r="Y41" s="4" t="s">
        <v>229</v>
      </c>
    </row>
    <row r="42" s="4" customFormat="1" spans="1:25">
      <c r="A42" s="4" t="s">
        <v>230</v>
      </c>
      <c r="B42" s="4" t="s">
        <v>26</v>
      </c>
      <c r="C42" s="4" t="s">
        <v>27</v>
      </c>
      <c r="D42" s="4" t="s">
        <v>231</v>
      </c>
      <c r="E42" s="4" t="s">
        <v>232</v>
      </c>
      <c r="F42" s="6">
        <v>44610</v>
      </c>
      <c r="G42" s="6">
        <v>44612</v>
      </c>
      <c r="H42" s="4">
        <v>1</v>
      </c>
      <c r="I42" s="4">
        <v>2</v>
      </c>
      <c r="J42" s="4">
        <v>2</v>
      </c>
      <c r="K42" s="4" t="s">
        <v>30</v>
      </c>
      <c r="L42" s="4">
        <v>136</v>
      </c>
      <c r="M42" s="4">
        <v>136</v>
      </c>
      <c r="N42" s="4" t="s">
        <v>233</v>
      </c>
      <c r="O42" s="4" t="s">
        <v>32</v>
      </c>
      <c r="P42" s="4" t="s">
        <v>33</v>
      </c>
      <c r="Q42" s="4">
        <v>0</v>
      </c>
      <c r="R42" s="7">
        <v>44610</v>
      </c>
      <c r="S42" s="6">
        <v>44615</v>
      </c>
      <c r="T42" s="4" t="s">
        <v>34</v>
      </c>
      <c r="U42" s="4">
        <v>136</v>
      </c>
      <c r="V42" s="4">
        <v>0</v>
      </c>
      <c r="W42" s="4">
        <v>0</v>
      </c>
      <c r="X42" s="4" t="s">
        <v>234</v>
      </c>
      <c r="Y42" s="4" t="s">
        <v>235</v>
      </c>
    </row>
    <row r="43" s="4" customFormat="1" spans="1:25">
      <c r="A43" s="4" t="s">
        <v>236</v>
      </c>
      <c r="B43" s="4" t="s">
        <v>26</v>
      </c>
      <c r="C43" s="4" t="s">
        <v>27</v>
      </c>
      <c r="D43" s="4" t="s">
        <v>237</v>
      </c>
      <c r="E43" s="4" t="s">
        <v>238</v>
      </c>
      <c r="F43" s="6">
        <v>44611</v>
      </c>
      <c r="G43" s="6">
        <v>44612</v>
      </c>
      <c r="H43" s="4">
        <v>1</v>
      </c>
      <c r="I43" s="4">
        <v>1</v>
      </c>
      <c r="J43" s="4">
        <v>1</v>
      </c>
      <c r="K43" s="4" t="s">
        <v>30</v>
      </c>
      <c r="L43" s="4">
        <v>71</v>
      </c>
      <c r="M43" s="4">
        <v>71</v>
      </c>
      <c r="N43" s="4" t="s">
        <v>239</v>
      </c>
      <c r="O43" s="4" t="s">
        <v>32</v>
      </c>
      <c r="P43" s="4" t="s">
        <v>33</v>
      </c>
      <c r="Q43" s="4">
        <v>0</v>
      </c>
      <c r="R43" s="7">
        <v>44610</v>
      </c>
      <c r="S43" s="6">
        <v>44615</v>
      </c>
      <c r="T43" s="4" t="s">
        <v>34</v>
      </c>
      <c r="U43" s="4">
        <v>71</v>
      </c>
      <c r="V43" s="4">
        <v>0</v>
      </c>
      <c r="W43" s="4">
        <v>0</v>
      </c>
      <c r="X43" s="4" t="s">
        <v>36</v>
      </c>
      <c r="Y43" s="4" t="s">
        <v>240</v>
      </c>
    </row>
    <row r="44" s="4" customFormat="1" spans="1:25">
      <c r="A44" s="4" t="s">
        <v>241</v>
      </c>
      <c r="B44" s="4" t="s">
        <v>26</v>
      </c>
      <c r="C44" s="4" t="s">
        <v>27</v>
      </c>
      <c r="D44" s="4" t="s">
        <v>242</v>
      </c>
      <c r="E44" s="4" t="s">
        <v>243</v>
      </c>
      <c r="F44" s="6">
        <v>44611</v>
      </c>
      <c r="G44" s="6">
        <v>44612</v>
      </c>
      <c r="H44" s="4">
        <v>1</v>
      </c>
      <c r="I44" s="4">
        <v>1</v>
      </c>
      <c r="J44" s="4">
        <v>1</v>
      </c>
      <c r="K44" s="4" t="s">
        <v>30</v>
      </c>
      <c r="L44" s="4">
        <v>22</v>
      </c>
      <c r="M44" s="4">
        <v>22</v>
      </c>
      <c r="N44" s="4" t="s">
        <v>244</v>
      </c>
      <c r="O44" s="4" t="s">
        <v>32</v>
      </c>
      <c r="P44" s="4" t="s">
        <v>33</v>
      </c>
      <c r="Q44" s="4">
        <v>0</v>
      </c>
      <c r="R44" s="7">
        <v>44611</v>
      </c>
      <c r="S44" s="6">
        <v>44615</v>
      </c>
      <c r="T44" s="4" t="s">
        <v>34</v>
      </c>
      <c r="U44" s="4">
        <v>22</v>
      </c>
      <c r="V44" s="4">
        <v>0</v>
      </c>
      <c r="W44" s="4">
        <v>0</v>
      </c>
      <c r="X44" s="4" t="s">
        <v>36</v>
      </c>
      <c r="Y44" s="4" t="s">
        <v>36</v>
      </c>
    </row>
    <row r="45" s="4" customFormat="1" spans="1:25">
      <c r="A45" s="4" t="s">
        <v>245</v>
      </c>
      <c r="B45" s="4" t="s">
        <v>26</v>
      </c>
      <c r="C45" s="4" t="s">
        <v>27</v>
      </c>
      <c r="D45" s="4" t="s">
        <v>246</v>
      </c>
      <c r="E45" s="4" t="s">
        <v>247</v>
      </c>
      <c r="F45" s="6">
        <v>44611</v>
      </c>
      <c r="G45" s="6">
        <v>44612</v>
      </c>
      <c r="H45" s="4">
        <v>1</v>
      </c>
      <c r="I45" s="4">
        <v>1</v>
      </c>
      <c r="J45" s="4">
        <v>1</v>
      </c>
      <c r="K45" s="4" t="s">
        <v>30</v>
      </c>
      <c r="L45" s="4">
        <v>91</v>
      </c>
      <c r="M45" s="4">
        <v>91</v>
      </c>
      <c r="N45" s="4" t="s">
        <v>248</v>
      </c>
      <c r="O45" s="4" t="s">
        <v>32</v>
      </c>
      <c r="P45" s="4" t="s">
        <v>33</v>
      </c>
      <c r="Q45" s="4">
        <v>0</v>
      </c>
      <c r="R45" s="7">
        <v>44611</v>
      </c>
      <c r="S45" s="6">
        <v>44615</v>
      </c>
      <c r="T45" s="4" t="s">
        <v>34</v>
      </c>
      <c r="U45" s="4">
        <v>91</v>
      </c>
      <c r="V45" s="4">
        <v>0</v>
      </c>
      <c r="W45" s="4">
        <v>0</v>
      </c>
      <c r="X45" s="4" t="s">
        <v>249</v>
      </c>
      <c r="Y45" s="4" t="s">
        <v>250</v>
      </c>
    </row>
    <row r="46" s="4" customFormat="1" spans="1:25">
      <c r="A46" s="4" t="s">
        <v>251</v>
      </c>
      <c r="B46" s="4" t="s">
        <v>26</v>
      </c>
      <c r="C46" s="4" t="s">
        <v>27</v>
      </c>
      <c r="D46" s="4" t="s">
        <v>252</v>
      </c>
      <c r="E46" s="4" t="s">
        <v>238</v>
      </c>
      <c r="F46" s="6">
        <v>44611</v>
      </c>
      <c r="G46" s="6">
        <v>44612</v>
      </c>
      <c r="H46" s="4">
        <v>1</v>
      </c>
      <c r="I46" s="4">
        <v>1</v>
      </c>
      <c r="J46" s="4">
        <v>1</v>
      </c>
      <c r="K46" s="4" t="s">
        <v>30</v>
      </c>
      <c r="L46" s="4">
        <v>73</v>
      </c>
      <c r="M46" s="4">
        <v>73</v>
      </c>
      <c r="N46" s="4" t="s">
        <v>253</v>
      </c>
      <c r="O46" s="4" t="s">
        <v>32</v>
      </c>
      <c r="P46" s="4" t="s">
        <v>33</v>
      </c>
      <c r="Q46" s="4">
        <v>0</v>
      </c>
      <c r="R46" s="7">
        <v>44611</v>
      </c>
      <c r="S46" s="6">
        <v>44615</v>
      </c>
      <c r="T46" s="4" t="s">
        <v>34</v>
      </c>
      <c r="U46" s="4">
        <v>73</v>
      </c>
      <c r="V46" s="4">
        <v>0</v>
      </c>
      <c r="W46" s="4">
        <v>0</v>
      </c>
      <c r="X46" s="4" t="s">
        <v>254</v>
      </c>
      <c r="Y46" s="4" t="s">
        <v>36</v>
      </c>
    </row>
    <row r="47" s="4" customFormat="1" spans="1:25">
      <c r="A47" s="4" t="s">
        <v>255</v>
      </c>
      <c r="B47" s="4" t="s">
        <v>26</v>
      </c>
      <c r="C47" s="4" t="s">
        <v>27</v>
      </c>
      <c r="D47" s="4" t="s">
        <v>256</v>
      </c>
      <c r="E47" s="4" t="s">
        <v>257</v>
      </c>
      <c r="F47" s="6">
        <v>44611</v>
      </c>
      <c r="G47" s="6">
        <v>44612</v>
      </c>
      <c r="H47" s="4">
        <v>1</v>
      </c>
      <c r="I47" s="4">
        <v>1</v>
      </c>
      <c r="J47" s="4">
        <v>1</v>
      </c>
      <c r="K47" s="4" t="s">
        <v>30</v>
      </c>
      <c r="L47" s="4">
        <v>68</v>
      </c>
      <c r="M47" s="4">
        <v>68</v>
      </c>
      <c r="N47" s="4" t="s">
        <v>258</v>
      </c>
      <c r="O47" s="4" t="s">
        <v>32</v>
      </c>
      <c r="P47" s="4" t="s">
        <v>33</v>
      </c>
      <c r="Q47" s="4">
        <v>0</v>
      </c>
      <c r="R47" s="7">
        <v>44611</v>
      </c>
      <c r="S47" s="6">
        <v>44615</v>
      </c>
      <c r="T47" s="4" t="s">
        <v>34</v>
      </c>
      <c r="U47" s="4">
        <v>68</v>
      </c>
      <c r="V47" s="4">
        <v>0</v>
      </c>
      <c r="W47" s="4">
        <v>0</v>
      </c>
      <c r="X47" s="4" t="s">
        <v>259</v>
      </c>
      <c r="Y47" s="4" t="s">
        <v>260</v>
      </c>
    </row>
    <row r="48" s="4" customFormat="1" spans="1:25">
      <c r="A48" s="4" t="s">
        <v>261</v>
      </c>
      <c r="B48" s="4" t="s">
        <v>26</v>
      </c>
      <c r="C48" s="4" t="s">
        <v>27</v>
      </c>
      <c r="D48" s="4" t="s">
        <v>262</v>
      </c>
      <c r="E48" s="4" t="s">
        <v>29</v>
      </c>
      <c r="F48" s="6">
        <v>44611</v>
      </c>
      <c r="G48" s="6">
        <v>44612</v>
      </c>
      <c r="H48" s="4">
        <v>1</v>
      </c>
      <c r="I48" s="4">
        <v>1</v>
      </c>
      <c r="J48" s="4">
        <v>1</v>
      </c>
      <c r="K48" s="4" t="s">
        <v>30</v>
      </c>
      <c r="L48" s="4">
        <v>346</v>
      </c>
      <c r="M48" s="4">
        <v>346</v>
      </c>
      <c r="N48" s="4" t="s">
        <v>263</v>
      </c>
      <c r="O48" s="4" t="s">
        <v>32</v>
      </c>
      <c r="P48" s="4" t="s">
        <v>33</v>
      </c>
      <c r="Q48" s="4">
        <v>0</v>
      </c>
      <c r="R48" s="7">
        <v>44611</v>
      </c>
      <c r="S48" s="6">
        <v>44615</v>
      </c>
      <c r="T48" s="4" t="s">
        <v>34</v>
      </c>
      <c r="U48" s="4">
        <v>346</v>
      </c>
      <c r="V48" s="4">
        <v>0</v>
      </c>
      <c r="W48" s="4">
        <v>0</v>
      </c>
      <c r="X48" s="4" t="s">
        <v>264</v>
      </c>
      <c r="Y48" s="4" t="s">
        <v>36</v>
      </c>
    </row>
    <row r="49" s="4" customFormat="1" spans="1:25">
      <c r="A49" s="4" t="s">
        <v>265</v>
      </c>
      <c r="B49" s="4" t="s">
        <v>26</v>
      </c>
      <c r="C49" s="4" t="s">
        <v>27</v>
      </c>
      <c r="D49" s="4" t="s">
        <v>266</v>
      </c>
      <c r="E49" s="4" t="s">
        <v>267</v>
      </c>
      <c r="F49" s="6">
        <v>44611</v>
      </c>
      <c r="G49" s="6">
        <v>44612</v>
      </c>
      <c r="H49" s="4">
        <v>1</v>
      </c>
      <c r="I49" s="4">
        <v>1</v>
      </c>
      <c r="J49" s="4">
        <v>1</v>
      </c>
      <c r="K49" s="4" t="s">
        <v>30</v>
      </c>
      <c r="L49" s="4">
        <v>82</v>
      </c>
      <c r="M49" s="4">
        <v>82</v>
      </c>
      <c r="N49" s="4" t="s">
        <v>268</v>
      </c>
      <c r="O49" s="4" t="s">
        <v>32</v>
      </c>
      <c r="P49" s="4" t="s">
        <v>33</v>
      </c>
      <c r="Q49" s="4">
        <v>0</v>
      </c>
      <c r="R49" s="7">
        <v>44611</v>
      </c>
      <c r="S49" s="6">
        <v>44615</v>
      </c>
      <c r="T49" s="4" t="s">
        <v>34</v>
      </c>
      <c r="U49" s="4">
        <v>82</v>
      </c>
      <c r="V49" s="4">
        <v>0</v>
      </c>
      <c r="W49" s="4">
        <v>0</v>
      </c>
      <c r="X49" s="4" t="s">
        <v>36</v>
      </c>
      <c r="Y49" s="4" t="s">
        <v>36</v>
      </c>
    </row>
    <row r="50" s="4" customFormat="1" spans="1:25">
      <c r="A50" s="4" t="s">
        <v>269</v>
      </c>
      <c r="B50" s="4" t="s">
        <v>26</v>
      </c>
      <c r="C50" s="4" t="s">
        <v>27</v>
      </c>
      <c r="D50" s="4" t="s">
        <v>270</v>
      </c>
      <c r="E50" s="4" t="s">
        <v>271</v>
      </c>
      <c r="F50" s="6">
        <v>44611</v>
      </c>
      <c r="G50" s="6">
        <v>44612</v>
      </c>
      <c r="H50" s="4">
        <v>1</v>
      </c>
      <c r="I50" s="4">
        <v>1</v>
      </c>
      <c r="J50" s="4">
        <v>1</v>
      </c>
      <c r="K50" s="4" t="s">
        <v>30</v>
      </c>
      <c r="L50" s="4">
        <v>13</v>
      </c>
      <c r="M50" s="4">
        <v>13</v>
      </c>
      <c r="N50" s="4" t="s">
        <v>272</v>
      </c>
      <c r="O50" s="4" t="s">
        <v>32</v>
      </c>
      <c r="P50" s="4" t="s">
        <v>33</v>
      </c>
      <c r="Q50" s="4">
        <v>0</v>
      </c>
      <c r="R50" s="7">
        <v>44611</v>
      </c>
      <c r="S50" s="6">
        <v>44615</v>
      </c>
      <c r="T50" s="4" t="s">
        <v>34</v>
      </c>
      <c r="U50" s="4">
        <v>13</v>
      </c>
      <c r="V50" s="4">
        <v>0</v>
      </c>
      <c r="W50" s="4">
        <v>0</v>
      </c>
      <c r="X50" s="4" t="s">
        <v>36</v>
      </c>
      <c r="Y50" s="4" t="s">
        <v>273</v>
      </c>
    </row>
    <row r="51" s="4" customFormat="1" spans="1:25">
      <c r="A51" s="4" t="s">
        <v>274</v>
      </c>
      <c r="B51" s="4" t="s">
        <v>26</v>
      </c>
      <c r="C51" s="4" t="s">
        <v>27</v>
      </c>
      <c r="D51" s="4" t="s">
        <v>275</v>
      </c>
      <c r="E51" s="4" t="s">
        <v>276</v>
      </c>
      <c r="F51" s="6">
        <v>44611</v>
      </c>
      <c r="G51" s="6">
        <v>44612</v>
      </c>
      <c r="H51" s="4">
        <v>1</v>
      </c>
      <c r="I51" s="4">
        <v>1</v>
      </c>
      <c r="J51" s="4">
        <v>1</v>
      </c>
      <c r="K51" s="4" t="s">
        <v>30</v>
      </c>
      <c r="L51" s="4">
        <v>57</v>
      </c>
      <c r="M51" s="4">
        <v>57</v>
      </c>
      <c r="N51" s="4" t="s">
        <v>277</v>
      </c>
      <c r="O51" s="4" t="s">
        <v>32</v>
      </c>
      <c r="P51" s="4" t="s">
        <v>33</v>
      </c>
      <c r="Q51" s="4">
        <v>0</v>
      </c>
      <c r="R51" s="7">
        <v>44611</v>
      </c>
      <c r="S51" s="6">
        <v>44615</v>
      </c>
      <c r="T51" s="4" t="s">
        <v>34</v>
      </c>
      <c r="U51" s="4">
        <v>57</v>
      </c>
      <c r="V51" s="4">
        <v>0</v>
      </c>
      <c r="W51" s="4">
        <v>0</v>
      </c>
      <c r="X51" s="4" t="s">
        <v>278</v>
      </c>
      <c r="Y51" s="4" t="s">
        <v>36</v>
      </c>
    </row>
    <row r="52" s="4" customFormat="1" spans="1:25">
      <c r="A52" s="4" t="s">
        <v>279</v>
      </c>
      <c r="B52" s="4" t="s">
        <v>26</v>
      </c>
      <c r="C52" s="4" t="s">
        <v>27</v>
      </c>
      <c r="D52" s="4" t="s">
        <v>280</v>
      </c>
      <c r="E52" s="4" t="s">
        <v>110</v>
      </c>
      <c r="F52" s="6">
        <v>44611</v>
      </c>
      <c r="G52" s="6">
        <v>44612</v>
      </c>
      <c r="H52" s="4">
        <v>1</v>
      </c>
      <c r="I52" s="4">
        <v>1</v>
      </c>
      <c r="J52" s="4">
        <v>1</v>
      </c>
      <c r="K52" s="4" t="s">
        <v>30</v>
      </c>
      <c r="L52" s="4">
        <v>18</v>
      </c>
      <c r="M52" s="4">
        <v>18</v>
      </c>
      <c r="N52" s="4" t="s">
        <v>281</v>
      </c>
      <c r="O52" s="4" t="s">
        <v>32</v>
      </c>
      <c r="P52" s="4" t="s">
        <v>33</v>
      </c>
      <c r="Q52" s="4">
        <v>0</v>
      </c>
      <c r="R52" s="7">
        <v>44611</v>
      </c>
      <c r="S52" s="6">
        <v>44615</v>
      </c>
      <c r="T52" s="4" t="s">
        <v>34</v>
      </c>
      <c r="U52" s="4">
        <v>18</v>
      </c>
      <c r="V52" s="4">
        <v>0</v>
      </c>
      <c r="W52" s="4">
        <v>0</v>
      </c>
      <c r="X52" s="4" t="s">
        <v>282</v>
      </c>
      <c r="Y52" s="4" t="s">
        <v>36</v>
      </c>
    </row>
    <row r="53" s="4" customFormat="1" spans="1:25">
      <c r="A53" s="4" t="s">
        <v>283</v>
      </c>
      <c r="B53" s="4" t="s">
        <v>26</v>
      </c>
      <c r="C53" s="4" t="s">
        <v>27</v>
      </c>
      <c r="D53" s="4" t="s">
        <v>284</v>
      </c>
      <c r="E53" s="4" t="s">
        <v>285</v>
      </c>
      <c r="F53" s="6">
        <v>44611</v>
      </c>
      <c r="G53" s="6">
        <v>44612</v>
      </c>
      <c r="H53" s="4">
        <v>1</v>
      </c>
      <c r="I53" s="4">
        <v>1</v>
      </c>
      <c r="J53" s="4">
        <v>1</v>
      </c>
      <c r="K53" s="4" t="s">
        <v>30</v>
      </c>
      <c r="L53" s="4">
        <v>21</v>
      </c>
      <c r="M53" s="4">
        <v>21</v>
      </c>
      <c r="N53" s="4" t="s">
        <v>286</v>
      </c>
      <c r="O53" s="4" t="s">
        <v>32</v>
      </c>
      <c r="P53" s="4" t="s">
        <v>33</v>
      </c>
      <c r="Q53" s="4">
        <v>0</v>
      </c>
      <c r="R53" s="7">
        <v>44611</v>
      </c>
      <c r="S53" s="6">
        <v>44615</v>
      </c>
      <c r="T53" s="4" t="s">
        <v>34</v>
      </c>
      <c r="U53" s="4">
        <v>21</v>
      </c>
      <c r="V53" s="4">
        <v>0</v>
      </c>
      <c r="W53" s="4">
        <v>0</v>
      </c>
      <c r="X53" s="4" t="s">
        <v>287</v>
      </c>
      <c r="Y53" s="4" t="s">
        <v>36</v>
      </c>
    </row>
    <row r="54" s="4" customFormat="1" spans="1:25">
      <c r="A54" s="4" t="s">
        <v>288</v>
      </c>
      <c r="B54" s="4" t="s">
        <v>26</v>
      </c>
      <c r="C54" s="4" t="s">
        <v>27</v>
      </c>
      <c r="D54" s="4" t="s">
        <v>289</v>
      </c>
      <c r="E54" s="4" t="s">
        <v>215</v>
      </c>
      <c r="F54" s="6">
        <v>44611</v>
      </c>
      <c r="G54" s="6">
        <v>44612</v>
      </c>
      <c r="H54" s="4">
        <v>1</v>
      </c>
      <c r="I54" s="4">
        <v>1</v>
      </c>
      <c r="J54" s="4">
        <v>1</v>
      </c>
      <c r="K54" s="4" t="s">
        <v>30</v>
      </c>
      <c r="L54" s="4">
        <v>127</v>
      </c>
      <c r="M54" s="4">
        <v>127</v>
      </c>
      <c r="N54" s="4" t="s">
        <v>290</v>
      </c>
      <c r="O54" s="4" t="s">
        <v>32</v>
      </c>
      <c r="P54" s="4" t="s">
        <v>33</v>
      </c>
      <c r="Q54" s="4">
        <v>0</v>
      </c>
      <c r="R54" s="7">
        <v>44611</v>
      </c>
      <c r="S54" s="6">
        <v>44615</v>
      </c>
      <c r="T54" s="4" t="s">
        <v>34</v>
      </c>
      <c r="U54" s="4">
        <v>127</v>
      </c>
      <c r="V54" s="4">
        <v>0</v>
      </c>
      <c r="W54" s="4">
        <v>0</v>
      </c>
      <c r="X54" s="4" t="s">
        <v>291</v>
      </c>
      <c r="Y5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2"/>
  <sheetViews>
    <sheetView tabSelected="1" topLeftCell="A24" workbookViewId="0">
      <selection activeCell="A60" sqref="A60:A62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292</v>
      </c>
    </row>
    <row r="2" s="4" customFormat="1" spans="1:9">
      <c r="A2" s="5">
        <v>16336217933</v>
      </c>
      <c r="B2" s="6">
        <v>44611</v>
      </c>
      <c r="C2" s="6">
        <v>44612</v>
      </c>
      <c r="D2" s="4">
        <v>179</v>
      </c>
      <c r="E2" s="4" t="str">
        <f>VLOOKUP(A2,HOP!A:L,12,0)</f>
        <v>179.00</v>
      </c>
      <c r="F2" s="4" t="str">
        <f>VLOOKUP(A2,HOP!A:C,3,0)</f>
        <v>2260790</v>
      </c>
      <c r="G2" s="4">
        <f>D2-E2</f>
        <v>0</v>
      </c>
      <c r="H2" s="4" t="str">
        <f>$H$1&amp;F2</f>
        <v>，2260790</v>
      </c>
      <c r="I2" s="4" t="str">
        <f>VLOOKUP(A2,HOP!A:T,20,0)</f>
        <v>直连</v>
      </c>
    </row>
    <row r="3" s="4" customFormat="1" spans="1:9">
      <c r="A3" s="5">
        <v>16982718653</v>
      </c>
      <c r="B3" s="6">
        <v>44611</v>
      </c>
      <c r="C3" s="6">
        <v>44612</v>
      </c>
      <c r="D3" s="4">
        <v>131</v>
      </c>
      <c r="E3" s="4" t="str">
        <f>VLOOKUP(A3,HOP!A:L,12,0)</f>
        <v>131.00</v>
      </c>
      <c r="F3" s="4" t="str">
        <f>VLOOKUP(A3,HOP!A:C,3,0)</f>
        <v>2339952</v>
      </c>
      <c r="G3" s="4">
        <f t="shared" ref="G3:G34" si="0">D3-E3</f>
        <v>0</v>
      </c>
      <c r="H3" s="4" t="str">
        <f t="shared" ref="H3:H34" si="1">$H$1&amp;F3</f>
        <v>，2339952</v>
      </c>
      <c r="I3" s="4" t="str">
        <f>VLOOKUP(A3,HOP!A:T,20,0)</f>
        <v>直连</v>
      </c>
    </row>
    <row r="4" s="4" customFormat="1" spans="1:9">
      <c r="A4" s="5">
        <v>17010223164</v>
      </c>
      <c r="B4" s="6">
        <v>44611</v>
      </c>
      <c r="C4" s="6">
        <v>44612</v>
      </c>
      <c r="D4" s="4">
        <v>123</v>
      </c>
      <c r="E4" s="4" t="str">
        <f>VLOOKUP(A4,HOP!A:L,12,0)</f>
        <v>123.00</v>
      </c>
      <c r="F4" s="4" t="str">
        <f>VLOOKUP(A4,HOP!A:C,3,0)</f>
        <v>2346535</v>
      </c>
      <c r="G4" s="4">
        <f t="shared" si="0"/>
        <v>0</v>
      </c>
      <c r="H4" s="4" t="str">
        <f t="shared" si="1"/>
        <v>，2346535</v>
      </c>
      <c r="I4" s="4" t="str">
        <f>VLOOKUP(A4,HOP!A:T,20,0)</f>
        <v>直连</v>
      </c>
    </row>
    <row r="5" s="4" customFormat="1" spans="1:9">
      <c r="A5" s="5">
        <v>17062185110</v>
      </c>
      <c r="B5" s="6">
        <v>44611</v>
      </c>
      <c r="C5" s="6">
        <v>44612</v>
      </c>
      <c r="D5" s="4">
        <v>406</v>
      </c>
      <c r="E5" s="4" t="str">
        <f>VLOOKUP(A5,HOP!A:L,12,0)</f>
        <v>406.00</v>
      </c>
      <c r="F5" s="4" t="str">
        <f>VLOOKUP(A5,HOP!A:C,3,0)</f>
        <v>2358331</v>
      </c>
      <c r="G5" s="4">
        <f t="shared" si="0"/>
        <v>0</v>
      </c>
      <c r="H5" s="4" t="str">
        <f t="shared" si="1"/>
        <v>，2358331</v>
      </c>
      <c r="I5" s="4" t="str">
        <f>VLOOKUP(A5,HOP!A:T,20,0)</f>
        <v>直连</v>
      </c>
    </row>
    <row r="6" s="4" customFormat="1" spans="1:9">
      <c r="A6" s="5">
        <v>17189656673</v>
      </c>
      <c r="B6" s="6">
        <v>44611</v>
      </c>
      <c r="C6" s="6">
        <v>44612</v>
      </c>
      <c r="D6" s="4">
        <v>273</v>
      </c>
      <c r="E6" s="4" t="str">
        <f>VLOOKUP(A6,HOP!A:L,12,0)</f>
        <v>273.00</v>
      </c>
      <c r="F6" s="4" t="str">
        <f>VLOOKUP(A6,HOP!A:C,3,0)</f>
        <v>2395560</v>
      </c>
      <c r="G6" s="4">
        <f t="shared" si="0"/>
        <v>0</v>
      </c>
      <c r="H6" s="4" t="str">
        <f t="shared" si="1"/>
        <v>，2395560</v>
      </c>
      <c r="I6" s="4" t="str">
        <f>VLOOKUP(A6,HOP!A:T,20,0)</f>
        <v>直连</v>
      </c>
    </row>
    <row r="7" s="4" customFormat="1" spans="1:9">
      <c r="A7" s="5">
        <v>17202244956</v>
      </c>
      <c r="B7" s="6">
        <v>44609</v>
      </c>
      <c r="C7" s="6">
        <v>44612</v>
      </c>
      <c r="D7" s="4">
        <v>252</v>
      </c>
      <c r="E7" s="4" t="str">
        <f>VLOOKUP(A7,HOP!A:L,12,0)</f>
        <v>252.00</v>
      </c>
      <c r="F7" s="4" t="str">
        <f>VLOOKUP(A7,HOP!A:C,3,0)</f>
        <v>2401949</v>
      </c>
      <c r="G7" s="4">
        <f t="shared" si="0"/>
        <v>0</v>
      </c>
      <c r="H7" s="4" t="str">
        <f t="shared" si="1"/>
        <v>，2401949</v>
      </c>
      <c r="I7" s="4" t="str">
        <f>VLOOKUP(A7,HOP!A:T,20,0)</f>
        <v>直连</v>
      </c>
    </row>
    <row r="8" s="4" customFormat="1" spans="1:9">
      <c r="A8" s="5">
        <v>17207041668</v>
      </c>
      <c r="B8" s="6">
        <v>44611</v>
      </c>
      <c r="C8" s="6">
        <v>44612</v>
      </c>
      <c r="D8" s="4">
        <v>110</v>
      </c>
      <c r="E8" s="4" t="str">
        <f>VLOOKUP(A8,HOP!A:L,12,0)</f>
        <v>110.00</v>
      </c>
      <c r="F8" s="4" t="str">
        <f>VLOOKUP(A8,HOP!A:C,3,0)</f>
        <v>2403781</v>
      </c>
      <c r="G8" s="4">
        <f t="shared" si="0"/>
        <v>0</v>
      </c>
      <c r="H8" s="4" t="str">
        <f t="shared" si="1"/>
        <v>，2403781</v>
      </c>
      <c r="I8" s="4" t="str">
        <f>VLOOKUP(A8,HOP!A:T,20,0)</f>
        <v>直连</v>
      </c>
    </row>
    <row r="9" s="4" customFormat="1" spans="1:9">
      <c r="A9" s="5">
        <v>17218991284</v>
      </c>
      <c r="B9" s="6">
        <v>44611</v>
      </c>
      <c r="C9" s="6">
        <v>44612</v>
      </c>
      <c r="D9" s="4">
        <v>136</v>
      </c>
      <c r="E9" s="4" t="str">
        <f>VLOOKUP(A9,HOP!A:L,12,0)</f>
        <v>136.00</v>
      </c>
      <c r="F9" s="4" t="str">
        <f>VLOOKUP(A9,HOP!A:C,3,0)</f>
        <v>2406768</v>
      </c>
      <c r="G9" s="4">
        <f t="shared" si="0"/>
        <v>0</v>
      </c>
      <c r="H9" s="4" t="str">
        <f t="shared" si="1"/>
        <v>，2406768</v>
      </c>
      <c r="I9" s="4" t="str">
        <f>VLOOKUP(A9,HOP!A:T,20,0)</f>
        <v>直连</v>
      </c>
    </row>
    <row r="10" s="4" customFormat="1" spans="1:9">
      <c r="A10" s="5">
        <v>17228360985</v>
      </c>
      <c r="B10" s="6">
        <v>44611</v>
      </c>
      <c r="C10" s="6">
        <v>44612</v>
      </c>
      <c r="D10" s="4">
        <v>148</v>
      </c>
      <c r="E10" s="4" t="str">
        <f>VLOOKUP(A10,HOP!A:L,12,0)</f>
        <v>148.00</v>
      </c>
      <c r="F10" s="4" t="str">
        <f>VLOOKUP(A10,HOP!A:C,3,0)</f>
        <v>2408469</v>
      </c>
      <c r="G10" s="4">
        <f t="shared" si="0"/>
        <v>0</v>
      </c>
      <c r="H10" s="4" t="str">
        <f t="shared" si="1"/>
        <v>，2408469</v>
      </c>
      <c r="I10" s="4" t="str">
        <f>VLOOKUP(A10,HOP!A:T,20,0)</f>
        <v>直连</v>
      </c>
    </row>
    <row r="11" s="4" customFormat="1" spans="1:9">
      <c r="A11" s="5">
        <v>17232773417</v>
      </c>
      <c r="B11" s="6">
        <v>44611</v>
      </c>
      <c r="C11" s="6">
        <v>44612</v>
      </c>
      <c r="D11" s="4">
        <v>92</v>
      </c>
      <c r="E11" s="4" t="str">
        <f>VLOOKUP(A11,HOP!A:L,12,0)</f>
        <v>92.00</v>
      </c>
      <c r="F11" s="4" t="str">
        <f>VLOOKUP(A11,HOP!A:C,3,0)</f>
        <v>2408763</v>
      </c>
      <c r="G11" s="4">
        <f t="shared" si="0"/>
        <v>0</v>
      </c>
      <c r="H11" s="4" t="str">
        <f t="shared" si="1"/>
        <v>，2408763</v>
      </c>
      <c r="I11" s="4" t="str">
        <f>VLOOKUP(A11,HOP!A:T,20,0)</f>
        <v>直连</v>
      </c>
    </row>
    <row r="12" s="4" customFormat="1" spans="1:10">
      <c r="A12" s="5">
        <v>17235273213</v>
      </c>
      <c r="B12" s="6">
        <v>44609</v>
      </c>
      <c r="C12" s="6">
        <v>44612</v>
      </c>
      <c r="D12" s="4">
        <v>62.98</v>
      </c>
      <c r="E12" s="4" t="str">
        <f>VLOOKUP(A12,HOP!A:L,12,0)</f>
        <v>64.60</v>
      </c>
      <c r="F12" s="4" t="str">
        <f>VLOOKUP(A12,HOP!A:C,3,0)</f>
        <v>2409090</v>
      </c>
      <c r="G12" s="4">
        <f t="shared" si="0"/>
        <v>-1.62</v>
      </c>
      <c r="H12" s="4" t="str">
        <f t="shared" si="1"/>
        <v>，2409090</v>
      </c>
      <c r="I12" s="4" t="str">
        <f>VLOOKUP(A12,HOP!A:T,20,0)</f>
        <v>直连</v>
      </c>
      <c r="J12" s="4" t="s">
        <v>293</v>
      </c>
    </row>
    <row r="13" s="4" customFormat="1" spans="1:9">
      <c r="A13" s="5">
        <v>17242307350</v>
      </c>
      <c r="B13" s="6">
        <v>44611</v>
      </c>
      <c r="C13" s="6">
        <v>44612</v>
      </c>
      <c r="D13" s="4">
        <v>51</v>
      </c>
      <c r="E13" s="4" t="str">
        <f>VLOOKUP(A13,HOP!A:L,12,0)</f>
        <v>51.00</v>
      </c>
      <c r="F13" s="4" t="str">
        <f>VLOOKUP(A13,HOP!A:C,3,0)</f>
        <v>2409684</v>
      </c>
      <c r="G13" s="4">
        <f t="shared" si="0"/>
        <v>0</v>
      </c>
      <c r="H13" s="4" t="str">
        <f t="shared" si="1"/>
        <v>，2409684</v>
      </c>
      <c r="I13" s="4" t="str">
        <f>VLOOKUP(A13,HOP!A:T,20,0)</f>
        <v>直连</v>
      </c>
    </row>
    <row r="14" s="4" customFormat="1" spans="1:9">
      <c r="A14" s="5">
        <v>17244206594</v>
      </c>
      <c r="B14" s="6">
        <v>44611</v>
      </c>
      <c r="C14" s="6">
        <v>44612</v>
      </c>
      <c r="D14" s="4">
        <v>94</v>
      </c>
      <c r="E14" s="4" t="str">
        <f>VLOOKUP(A14,HOP!A:L,12,0)</f>
        <v>94.00</v>
      </c>
      <c r="F14" s="4" t="str">
        <f>VLOOKUP(A14,HOP!A:C,3,0)</f>
        <v>2409919</v>
      </c>
      <c r="G14" s="4">
        <f t="shared" si="0"/>
        <v>0</v>
      </c>
      <c r="H14" s="4" t="str">
        <f t="shared" si="1"/>
        <v>，2409919</v>
      </c>
      <c r="I14" s="4" t="str">
        <f>VLOOKUP(A14,HOP!A:T,20,0)</f>
        <v>直连</v>
      </c>
    </row>
    <row r="15" s="4" customFormat="1" spans="1:9">
      <c r="A15" s="5">
        <v>17263764981</v>
      </c>
      <c r="B15" s="6">
        <v>44611</v>
      </c>
      <c r="C15" s="6">
        <v>44612</v>
      </c>
      <c r="D15" s="4">
        <v>132</v>
      </c>
      <c r="E15" s="4" t="str">
        <f>VLOOKUP(A15,HOP!A:L,12,0)</f>
        <v>132.00</v>
      </c>
      <c r="F15" s="4" t="str">
        <f>VLOOKUP(A15,HOP!A:C,3,0)</f>
        <v>2411525</v>
      </c>
      <c r="G15" s="4">
        <f t="shared" si="0"/>
        <v>0</v>
      </c>
      <c r="H15" s="4" t="str">
        <f t="shared" si="1"/>
        <v>，2411525</v>
      </c>
      <c r="I15" s="4" t="str">
        <f>VLOOKUP(A15,HOP!A:T,20,0)</f>
        <v>直连</v>
      </c>
    </row>
    <row r="16" s="4" customFormat="1" spans="1:9">
      <c r="A16" s="5">
        <v>17265678230</v>
      </c>
      <c r="B16" s="6">
        <v>44611</v>
      </c>
      <c r="C16" s="6">
        <v>44612</v>
      </c>
      <c r="D16" s="4">
        <v>90</v>
      </c>
      <c r="E16" s="4" t="str">
        <f>VLOOKUP(A16,HOP!A:L,12,0)</f>
        <v>90.00</v>
      </c>
      <c r="F16" s="4" t="str">
        <f>VLOOKUP(A16,HOP!A:C,3,0)</f>
        <v>2411814</v>
      </c>
      <c r="G16" s="4">
        <f t="shared" si="0"/>
        <v>0</v>
      </c>
      <c r="H16" s="4" t="str">
        <f t="shared" si="1"/>
        <v>，2411814</v>
      </c>
      <c r="I16" s="4" t="str">
        <f>VLOOKUP(A16,HOP!A:T,20,0)</f>
        <v>直连</v>
      </c>
    </row>
    <row r="17" s="4" customFormat="1" spans="1:9">
      <c r="A17" s="5">
        <v>17270730535</v>
      </c>
      <c r="B17" s="6">
        <v>44611</v>
      </c>
      <c r="C17" s="6">
        <v>44612</v>
      </c>
      <c r="D17" s="4">
        <v>80</v>
      </c>
      <c r="E17" s="4" t="str">
        <f>VLOOKUP(A17,HOP!A:L,12,0)</f>
        <v>80.00</v>
      </c>
      <c r="F17" s="4" t="str">
        <f>VLOOKUP(A17,HOP!A:C,3,0)</f>
        <v>2412044</v>
      </c>
      <c r="G17" s="4">
        <f t="shared" si="0"/>
        <v>0</v>
      </c>
      <c r="H17" s="4" t="str">
        <f t="shared" si="1"/>
        <v>，2412044</v>
      </c>
      <c r="I17" s="4" t="str">
        <f>VLOOKUP(A17,HOP!A:T,20,0)</f>
        <v>直连</v>
      </c>
    </row>
    <row r="18" s="4" customFormat="1" spans="1:9">
      <c r="A18" s="5">
        <v>17272536835</v>
      </c>
      <c r="B18" s="6">
        <v>44611</v>
      </c>
      <c r="C18" s="6">
        <v>44612</v>
      </c>
      <c r="D18" s="4">
        <v>139</v>
      </c>
      <c r="E18" s="4" t="str">
        <f>VLOOKUP(A18,HOP!A:L,12,0)</f>
        <v>139.00</v>
      </c>
      <c r="F18" s="4" t="str">
        <f>VLOOKUP(A18,HOP!A:C,3,0)</f>
        <v>2412310</v>
      </c>
      <c r="G18" s="4">
        <f t="shared" si="0"/>
        <v>0</v>
      </c>
      <c r="H18" s="4" t="str">
        <f t="shared" si="1"/>
        <v>，2412310</v>
      </c>
      <c r="I18" s="4" t="str">
        <f>VLOOKUP(A18,HOP!A:T,20,0)</f>
        <v>直连</v>
      </c>
    </row>
    <row r="19" s="4" customFormat="1" spans="1:9">
      <c r="A19" s="5">
        <v>17278393179</v>
      </c>
      <c r="B19" s="6">
        <v>44611</v>
      </c>
      <c r="C19" s="6">
        <v>44612</v>
      </c>
      <c r="D19" s="4">
        <v>521</v>
      </c>
      <c r="E19" s="4" t="str">
        <f>VLOOKUP(A19,HOP!A:L,12,0)</f>
        <v>521.00</v>
      </c>
      <c r="F19" s="4" t="str">
        <f>VLOOKUP(A19,HOP!A:C,3,0)</f>
        <v>2412586</v>
      </c>
      <c r="G19" s="4">
        <f t="shared" si="0"/>
        <v>0</v>
      </c>
      <c r="H19" s="4" t="str">
        <f t="shared" si="1"/>
        <v>，2412586</v>
      </c>
      <c r="I19" s="4" t="str">
        <f>VLOOKUP(A19,HOP!A:T,20,0)</f>
        <v>直连</v>
      </c>
    </row>
    <row r="20" s="4" customFormat="1" spans="1:9">
      <c r="A20" s="5">
        <v>17279720806</v>
      </c>
      <c r="B20" s="6">
        <v>44611</v>
      </c>
      <c r="C20" s="6">
        <v>44612</v>
      </c>
      <c r="D20" s="4">
        <v>152</v>
      </c>
      <c r="E20" s="4" t="str">
        <f>VLOOKUP(A20,HOP!A:L,12,0)</f>
        <v>152.00</v>
      </c>
      <c r="F20" s="4" t="str">
        <f>VLOOKUP(A20,HOP!A:C,3,0)</f>
        <v>2412770</v>
      </c>
      <c r="G20" s="4">
        <f t="shared" si="0"/>
        <v>0</v>
      </c>
      <c r="H20" s="4" t="str">
        <f t="shared" si="1"/>
        <v>，2412770</v>
      </c>
      <c r="I20" s="4" t="str">
        <f>VLOOKUP(A20,HOP!A:T,20,0)</f>
        <v>直连</v>
      </c>
    </row>
    <row r="21" s="4" customFormat="1" spans="1:9">
      <c r="A21" s="5">
        <v>17298117683</v>
      </c>
      <c r="B21" s="6">
        <v>44610</v>
      </c>
      <c r="C21" s="6">
        <v>44612</v>
      </c>
      <c r="D21" s="4">
        <v>924</v>
      </c>
      <c r="E21" s="4" t="str">
        <f>VLOOKUP(A21,HOP!A:L,12,0)</f>
        <v>924.00</v>
      </c>
      <c r="F21" s="4" t="str">
        <f>VLOOKUP(A21,HOP!A:C,3,0)</f>
        <v>2414070</v>
      </c>
      <c r="G21" s="4">
        <f t="shared" si="0"/>
        <v>0</v>
      </c>
      <c r="H21" s="4" t="str">
        <f t="shared" si="1"/>
        <v>，2414070</v>
      </c>
      <c r="I21" s="4" t="str">
        <f>VLOOKUP(A21,HOP!A:T,20,0)</f>
        <v>直连</v>
      </c>
    </row>
    <row r="22" s="4" customFormat="1" spans="1:9">
      <c r="A22" s="5">
        <v>17312609818</v>
      </c>
      <c r="B22" s="6">
        <v>44605</v>
      </c>
      <c r="C22" s="6">
        <v>44612</v>
      </c>
      <c r="D22" s="4">
        <v>1316</v>
      </c>
      <c r="E22" s="4" t="str">
        <f>VLOOKUP(A22,HOP!A:L,12,0)</f>
        <v>1316.00</v>
      </c>
      <c r="F22" s="4" t="str">
        <f>VLOOKUP(A22,HOP!A:C,3,0)</f>
        <v>2415215</v>
      </c>
      <c r="G22" s="4">
        <f t="shared" si="0"/>
        <v>0</v>
      </c>
      <c r="H22" s="4" t="str">
        <f t="shared" si="1"/>
        <v>，2415215</v>
      </c>
      <c r="I22" s="4" t="str">
        <f>VLOOKUP(A22,HOP!A:T,20,0)</f>
        <v>直连</v>
      </c>
    </row>
    <row r="23" s="4" customFormat="1" spans="1:9">
      <c r="A23" s="5">
        <v>17316839133</v>
      </c>
      <c r="B23" s="6">
        <v>44611</v>
      </c>
      <c r="C23" s="6">
        <v>44612</v>
      </c>
      <c r="D23" s="4">
        <v>185</v>
      </c>
      <c r="E23" s="4" t="str">
        <f>VLOOKUP(A23,HOP!A:L,12,0)</f>
        <v>185.00</v>
      </c>
      <c r="F23" s="4" t="str">
        <f>VLOOKUP(A23,HOP!A:C,3,0)</f>
        <v>2415439</v>
      </c>
      <c r="G23" s="4">
        <f t="shared" si="0"/>
        <v>0</v>
      </c>
      <c r="H23" s="4" t="str">
        <f t="shared" si="1"/>
        <v>，2415439</v>
      </c>
      <c r="I23" s="4" t="str">
        <f>VLOOKUP(A23,HOP!A:T,20,0)</f>
        <v>直连</v>
      </c>
    </row>
    <row r="24" s="4" customFormat="1" spans="1:9">
      <c r="A24" s="5">
        <v>17324770056</v>
      </c>
      <c r="B24" s="6">
        <v>44611</v>
      </c>
      <c r="C24" s="6">
        <v>44612</v>
      </c>
      <c r="D24" s="4">
        <v>299</v>
      </c>
      <c r="E24" s="4" t="str">
        <f>VLOOKUP(A24,HOP!A:L,12,0)</f>
        <v>299.00</v>
      </c>
      <c r="F24" s="4" t="str">
        <f>VLOOKUP(A24,HOP!A:C,3,0)</f>
        <v>2416180</v>
      </c>
      <c r="G24" s="4">
        <f t="shared" si="0"/>
        <v>0</v>
      </c>
      <c r="H24" s="4" t="str">
        <f t="shared" si="1"/>
        <v>，2416180</v>
      </c>
      <c r="I24" s="4" t="str">
        <f>VLOOKUP(A24,HOP!A:T,20,0)</f>
        <v>直连</v>
      </c>
    </row>
    <row r="25" s="4" customFormat="1" spans="1:9">
      <c r="A25" s="5">
        <v>17326104438</v>
      </c>
      <c r="B25" s="6">
        <v>44609</v>
      </c>
      <c r="C25" s="6">
        <v>44612</v>
      </c>
      <c r="D25" s="4">
        <v>897</v>
      </c>
      <c r="E25" s="4" t="str">
        <f>VLOOKUP(A25,HOP!A:L,12,0)</f>
        <v>897.00</v>
      </c>
      <c r="F25" s="4" t="str">
        <f>VLOOKUP(A25,HOP!A:C,3,0)</f>
        <v>2416465</v>
      </c>
      <c r="G25" s="4">
        <f t="shared" si="0"/>
        <v>0</v>
      </c>
      <c r="H25" s="4" t="str">
        <f t="shared" si="1"/>
        <v>，2416465</v>
      </c>
      <c r="I25" s="4" t="str">
        <f>VLOOKUP(A25,HOP!A:T,20,0)</f>
        <v>直连</v>
      </c>
    </row>
    <row r="26" s="4" customFormat="1" spans="1:9">
      <c r="A26" s="5">
        <v>17328729920</v>
      </c>
      <c r="B26" s="6">
        <v>44611</v>
      </c>
      <c r="C26" s="6">
        <v>44612</v>
      </c>
      <c r="D26" s="4">
        <v>191</v>
      </c>
      <c r="E26" s="4" t="str">
        <f>VLOOKUP(A26,HOP!A:L,12,0)</f>
        <v>191.00</v>
      </c>
      <c r="F26" s="4" t="str">
        <f>VLOOKUP(A26,HOP!A:C,3,0)</f>
        <v>2417223</v>
      </c>
      <c r="G26" s="4">
        <f t="shared" si="0"/>
        <v>0</v>
      </c>
      <c r="H26" s="4" t="str">
        <f t="shared" si="1"/>
        <v>，2417223</v>
      </c>
      <c r="I26" s="4" t="str">
        <f>VLOOKUP(A26,HOP!A:T,20,0)</f>
        <v>直连</v>
      </c>
    </row>
    <row r="27" s="4" customFormat="1" spans="1:9">
      <c r="A27" s="5">
        <v>17337374846</v>
      </c>
      <c r="B27" s="6">
        <v>44610</v>
      </c>
      <c r="C27" s="6">
        <v>44612</v>
      </c>
      <c r="D27" s="4">
        <v>456</v>
      </c>
      <c r="E27" s="4" t="str">
        <f>VLOOKUP(A27,HOP!A:L,12,0)</f>
        <v>456.00</v>
      </c>
      <c r="F27" s="4" t="str">
        <f>VLOOKUP(A27,HOP!A:C,3,0)</f>
        <v>2417996</v>
      </c>
      <c r="G27" s="4">
        <f t="shared" si="0"/>
        <v>0</v>
      </c>
      <c r="H27" s="4" t="str">
        <f t="shared" si="1"/>
        <v>，2417996</v>
      </c>
      <c r="I27" s="4" t="str">
        <f>VLOOKUP(A27,HOP!A:T,20,0)</f>
        <v>直连</v>
      </c>
    </row>
    <row r="28" s="4" customFormat="1" spans="1:9">
      <c r="A28" s="5">
        <v>17342990508</v>
      </c>
      <c r="B28" s="6">
        <v>44611</v>
      </c>
      <c r="C28" s="6">
        <v>44612</v>
      </c>
      <c r="D28" s="4">
        <v>54</v>
      </c>
      <c r="E28" s="4" t="str">
        <f>VLOOKUP(A28,HOP!A:L,12,0)</f>
        <v>54.00</v>
      </c>
      <c r="F28" s="4" t="str">
        <f>VLOOKUP(A28,HOP!A:C,3,0)</f>
        <v>2418238</v>
      </c>
      <c r="G28" s="4">
        <f t="shared" si="0"/>
        <v>0</v>
      </c>
      <c r="H28" s="4" t="str">
        <f t="shared" si="1"/>
        <v>，2418238</v>
      </c>
      <c r="I28" s="4" t="str">
        <f>VLOOKUP(A28,HOP!A:T,20,0)</f>
        <v>直连</v>
      </c>
    </row>
    <row r="29" s="4" customFormat="1" spans="1:9">
      <c r="A29" s="5">
        <v>17343192823</v>
      </c>
      <c r="B29" s="6">
        <v>44611</v>
      </c>
      <c r="C29" s="6">
        <v>44612</v>
      </c>
      <c r="D29" s="4">
        <v>54</v>
      </c>
      <c r="E29" s="4" t="str">
        <f>VLOOKUP(A29,HOP!A:L,12,0)</f>
        <v>54.00</v>
      </c>
      <c r="F29" s="4" t="str">
        <f>VLOOKUP(A29,HOP!A:C,3,0)</f>
        <v>2418255</v>
      </c>
      <c r="G29" s="4">
        <f t="shared" si="0"/>
        <v>0</v>
      </c>
      <c r="H29" s="4" t="str">
        <f t="shared" si="1"/>
        <v>，2418255</v>
      </c>
      <c r="I29" s="4" t="str">
        <f>VLOOKUP(A29,HOP!A:T,20,0)</f>
        <v>直连</v>
      </c>
    </row>
    <row r="30" s="4" customFormat="1" spans="1:9">
      <c r="A30" s="5">
        <v>17353049658</v>
      </c>
      <c r="B30" s="6">
        <v>44610</v>
      </c>
      <c r="C30" s="6">
        <v>44612</v>
      </c>
      <c r="D30" s="4">
        <v>1766</v>
      </c>
      <c r="E30" s="4" t="str">
        <f>VLOOKUP(A30,HOP!A:L,12,0)</f>
        <v>1766.00</v>
      </c>
      <c r="F30" s="4" t="str">
        <f>VLOOKUP(A30,HOP!A:C,3,0)</f>
        <v>2418840</v>
      </c>
      <c r="G30" s="4">
        <f t="shared" si="0"/>
        <v>0</v>
      </c>
      <c r="H30" s="4" t="str">
        <f t="shared" si="1"/>
        <v>，2418840</v>
      </c>
      <c r="I30" s="4" t="str">
        <f>VLOOKUP(A30,HOP!A:T,20,0)</f>
        <v>直连</v>
      </c>
    </row>
    <row r="31" s="4" customFormat="1" spans="1:9">
      <c r="A31" s="5">
        <v>17355748456</v>
      </c>
      <c r="B31" s="6">
        <v>44611</v>
      </c>
      <c r="C31" s="6">
        <v>44612</v>
      </c>
      <c r="D31" s="4">
        <v>138</v>
      </c>
      <c r="E31" s="4" t="str">
        <f>VLOOKUP(A31,HOP!A:L,12,0)</f>
        <v>138.00</v>
      </c>
      <c r="F31" s="4" t="str">
        <f>VLOOKUP(A31,HOP!A:C,3,0)</f>
        <v>2419159</v>
      </c>
      <c r="G31" s="4">
        <f t="shared" si="0"/>
        <v>0</v>
      </c>
      <c r="H31" s="4" t="str">
        <f t="shared" si="1"/>
        <v>，2419159</v>
      </c>
      <c r="I31" s="4" t="str">
        <f>VLOOKUP(A31,HOP!A:T,20,0)</f>
        <v>直连</v>
      </c>
    </row>
    <row r="32" s="4" customFormat="1" spans="1:9">
      <c r="A32" s="5">
        <v>17368584617</v>
      </c>
      <c r="B32" s="6">
        <v>44611</v>
      </c>
      <c r="C32" s="6">
        <v>44612</v>
      </c>
      <c r="D32" s="4">
        <v>177</v>
      </c>
      <c r="E32" s="4" t="str">
        <f>VLOOKUP(A32,HOP!A:L,12,0)</f>
        <v>177.00</v>
      </c>
      <c r="F32" s="4" t="str">
        <f>VLOOKUP(A32,HOP!A:C,3,0)</f>
        <v>2419703</v>
      </c>
      <c r="G32" s="4">
        <f t="shared" si="0"/>
        <v>0</v>
      </c>
      <c r="H32" s="4" t="str">
        <f t="shared" si="1"/>
        <v>，2419703</v>
      </c>
      <c r="I32" s="4" t="str">
        <f>VLOOKUP(A32,HOP!A:T,20,0)</f>
        <v>直连</v>
      </c>
    </row>
    <row r="33" s="4" customFormat="1" spans="1:9">
      <c r="A33" s="5">
        <v>17368606471</v>
      </c>
      <c r="B33" s="6">
        <v>44611</v>
      </c>
      <c r="C33" s="6">
        <v>44612</v>
      </c>
      <c r="D33" s="4">
        <v>147</v>
      </c>
      <c r="E33" s="4" t="str">
        <f>VLOOKUP(A33,HOP!A:L,12,0)</f>
        <v>147.00</v>
      </c>
      <c r="F33" s="4" t="str">
        <f>VLOOKUP(A33,HOP!A:C,3,0)</f>
        <v>2419712</v>
      </c>
      <c r="G33" s="4">
        <f t="shared" si="0"/>
        <v>0</v>
      </c>
      <c r="H33" s="4" t="str">
        <f t="shared" si="1"/>
        <v>，2419712</v>
      </c>
      <c r="I33" s="4" t="str">
        <f>VLOOKUP(A33,HOP!A:T,20,0)</f>
        <v>直连</v>
      </c>
    </row>
    <row r="34" s="4" customFormat="1" hidden="1" spans="1:9">
      <c r="A34" s="5">
        <v>17375663873</v>
      </c>
      <c r="B34" s="6">
        <v>44611</v>
      </c>
      <c r="C34" s="6">
        <v>44612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VLOOKUP(A34,HOP!A:T,20,0)</f>
        <v>#N/A</v>
      </c>
    </row>
    <row r="35" s="4" customFormat="1" spans="1:9">
      <c r="A35" s="5">
        <v>17376824635</v>
      </c>
      <c r="B35" s="6">
        <v>44610</v>
      </c>
      <c r="C35" s="6">
        <v>44612</v>
      </c>
      <c r="D35" s="4">
        <v>212</v>
      </c>
      <c r="E35" s="4" t="str">
        <f>VLOOKUP(A35,HOP!A:L,12,0)</f>
        <v>212.00</v>
      </c>
      <c r="F35" s="4" t="str">
        <f>VLOOKUP(A35,HOP!A:C,3,0)</f>
        <v>2420256</v>
      </c>
      <c r="G35" s="4">
        <f t="shared" ref="G35:G52" si="2">D35-E35</f>
        <v>0</v>
      </c>
      <c r="H35" s="4" t="str">
        <f t="shared" ref="H35:H52" si="3">$H$1&amp;F35</f>
        <v>，2420256</v>
      </c>
      <c r="I35" s="4" t="str">
        <f>VLOOKUP(A35,HOP!A:T,20,0)</f>
        <v>直连</v>
      </c>
    </row>
    <row r="36" s="4" customFormat="1" spans="1:9">
      <c r="A36" s="5">
        <v>17377055293</v>
      </c>
      <c r="B36" s="6">
        <v>44611</v>
      </c>
      <c r="C36" s="6">
        <v>44612</v>
      </c>
      <c r="D36" s="4">
        <v>98</v>
      </c>
      <c r="E36" s="4" t="str">
        <f>VLOOKUP(A36,HOP!A:L,12,0)</f>
        <v>98.00</v>
      </c>
      <c r="F36" s="4" t="str">
        <f>VLOOKUP(A36,HOP!A:C,3,0)</f>
        <v>2420307</v>
      </c>
      <c r="G36" s="4">
        <f t="shared" si="2"/>
        <v>0</v>
      </c>
      <c r="H36" s="4" t="str">
        <f t="shared" si="3"/>
        <v>，2420307</v>
      </c>
      <c r="I36" s="4" t="str">
        <f>VLOOKUP(A36,HOP!A:T,20,0)</f>
        <v>直连</v>
      </c>
    </row>
    <row r="37" s="4" customFormat="1" spans="1:9">
      <c r="A37" s="5">
        <v>17382037404</v>
      </c>
      <c r="B37" s="6">
        <v>44611</v>
      </c>
      <c r="C37" s="6">
        <v>44612</v>
      </c>
      <c r="D37" s="4">
        <v>128</v>
      </c>
      <c r="E37" s="4" t="str">
        <f>VLOOKUP(A37,HOP!A:L,12,0)</f>
        <v>128.00</v>
      </c>
      <c r="F37" s="4" t="str">
        <f>VLOOKUP(A37,HOP!A:C,3,0)</f>
        <v>2420422</v>
      </c>
      <c r="G37" s="4">
        <f t="shared" si="2"/>
        <v>0</v>
      </c>
      <c r="H37" s="4" t="str">
        <f t="shared" si="3"/>
        <v>，2420422</v>
      </c>
      <c r="I37" s="4" t="str">
        <f>VLOOKUP(A37,HOP!A:T,20,0)</f>
        <v>直连</v>
      </c>
    </row>
    <row r="38" s="4" customFormat="1" spans="1:9">
      <c r="A38" s="5">
        <v>17386231495</v>
      </c>
      <c r="B38" s="6">
        <v>44611</v>
      </c>
      <c r="C38" s="6">
        <v>44612</v>
      </c>
      <c r="D38" s="4">
        <v>118</v>
      </c>
      <c r="E38" s="4" t="str">
        <f>VLOOKUP(A38,HOP!A:L,12,0)</f>
        <v>118.00</v>
      </c>
      <c r="F38" s="4" t="str">
        <f>VLOOKUP(A38,HOP!A:C,3,0)</f>
        <v>2421593</v>
      </c>
      <c r="G38" s="4">
        <f t="shared" si="2"/>
        <v>0</v>
      </c>
      <c r="H38" s="4" t="str">
        <f t="shared" si="3"/>
        <v>，2421593</v>
      </c>
      <c r="I38" s="4" t="str">
        <f>VLOOKUP(A38,HOP!A:T,20,0)</f>
        <v>直连</v>
      </c>
    </row>
    <row r="39" s="4" customFormat="1" spans="1:9">
      <c r="A39" s="5">
        <v>17386330036</v>
      </c>
      <c r="B39" s="6">
        <v>44611</v>
      </c>
      <c r="C39" s="6">
        <v>44612</v>
      </c>
      <c r="D39" s="4">
        <v>123</v>
      </c>
      <c r="E39" s="4" t="str">
        <f>VLOOKUP(A39,HOP!A:L,12,0)</f>
        <v>123.00</v>
      </c>
      <c r="F39" s="4" t="str">
        <f>VLOOKUP(A39,HOP!A:C,3,0)</f>
        <v>2421652</v>
      </c>
      <c r="G39" s="4">
        <f t="shared" si="2"/>
        <v>0</v>
      </c>
      <c r="H39" s="4" t="str">
        <f t="shared" si="3"/>
        <v>，2421652</v>
      </c>
      <c r="I39" s="4" t="str">
        <f>VLOOKUP(A39,HOP!A:T,20,0)</f>
        <v>直连</v>
      </c>
    </row>
    <row r="40" s="4" customFormat="1" spans="1:9">
      <c r="A40" s="5">
        <v>17411631414</v>
      </c>
      <c r="B40" s="6">
        <v>44610</v>
      </c>
      <c r="C40" s="6">
        <v>44612</v>
      </c>
      <c r="D40" s="4">
        <v>136</v>
      </c>
      <c r="E40" s="4" t="str">
        <f>VLOOKUP(A40,HOP!A:L,12,0)</f>
        <v>136.00</v>
      </c>
      <c r="F40" s="4" t="str">
        <f>VLOOKUP(A40,HOP!A:C,3,0)</f>
        <v>2422134</v>
      </c>
      <c r="G40" s="4">
        <f t="shared" si="2"/>
        <v>0</v>
      </c>
      <c r="H40" s="4" t="str">
        <f t="shared" si="3"/>
        <v>，2422134</v>
      </c>
      <c r="I40" s="4" t="str">
        <f>VLOOKUP(A40,HOP!A:T,20,0)</f>
        <v>直连</v>
      </c>
    </row>
    <row r="41" s="4" customFormat="1" spans="1:9">
      <c r="A41" s="5">
        <v>17419230802</v>
      </c>
      <c r="B41" s="6">
        <v>44611</v>
      </c>
      <c r="C41" s="6">
        <v>44612</v>
      </c>
      <c r="D41" s="4">
        <v>71</v>
      </c>
      <c r="E41" s="4" t="str">
        <f>VLOOKUP(A41,HOP!A:L,12,0)</f>
        <v>71.00</v>
      </c>
      <c r="F41" s="4" t="str">
        <f>VLOOKUP(A41,HOP!A:C,3,0)</f>
        <v>2423721</v>
      </c>
      <c r="G41" s="4">
        <f t="shared" si="2"/>
        <v>0</v>
      </c>
      <c r="H41" s="4" t="str">
        <f t="shared" si="3"/>
        <v>，2423721</v>
      </c>
      <c r="I41" s="4" t="str">
        <f>VLOOKUP(A41,HOP!A:T,20,0)</f>
        <v>直连</v>
      </c>
    </row>
    <row r="42" s="4" customFormat="1" spans="1:9">
      <c r="A42" s="5">
        <v>17419705065</v>
      </c>
      <c r="B42" s="6">
        <v>44611</v>
      </c>
      <c r="C42" s="6">
        <v>44612</v>
      </c>
      <c r="D42" s="4">
        <v>22</v>
      </c>
      <c r="E42" s="4" t="str">
        <f>VLOOKUP(A42,HOP!A:L,12,0)</f>
        <v>22.00</v>
      </c>
      <c r="F42" s="4" t="str">
        <f>VLOOKUP(A42,HOP!A:C,3,0)</f>
        <v>2423797</v>
      </c>
      <c r="G42" s="4">
        <f t="shared" si="2"/>
        <v>0</v>
      </c>
      <c r="H42" s="4" t="str">
        <f t="shared" si="3"/>
        <v>，2423797</v>
      </c>
      <c r="I42" s="4" t="str">
        <f>VLOOKUP(A42,HOP!A:T,20,0)</f>
        <v>直连</v>
      </c>
    </row>
    <row r="43" s="4" customFormat="1" spans="1:9">
      <c r="A43" s="5">
        <v>17419761019</v>
      </c>
      <c r="B43" s="6">
        <v>44611</v>
      </c>
      <c r="C43" s="6">
        <v>44612</v>
      </c>
      <c r="D43" s="4">
        <v>91</v>
      </c>
      <c r="E43" s="4" t="str">
        <f>VLOOKUP(A43,HOP!A:L,12,0)</f>
        <v>91.00</v>
      </c>
      <c r="F43" s="4" t="str">
        <f>VLOOKUP(A43,HOP!A:C,3,0)</f>
        <v>2423818</v>
      </c>
      <c r="G43" s="4">
        <f t="shared" si="2"/>
        <v>0</v>
      </c>
      <c r="H43" s="4" t="str">
        <f t="shared" si="3"/>
        <v>，2423818</v>
      </c>
      <c r="I43" s="4" t="str">
        <f>VLOOKUP(A43,HOP!A:T,20,0)</f>
        <v>直连</v>
      </c>
    </row>
    <row r="44" s="4" customFormat="1" spans="1:9">
      <c r="A44" s="5">
        <v>17419779046</v>
      </c>
      <c r="B44" s="6">
        <v>44611</v>
      </c>
      <c r="C44" s="6">
        <v>44612</v>
      </c>
      <c r="D44" s="4">
        <v>73</v>
      </c>
      <c r="E44" s="4" t="str">
        <f>VLOOKUP(A44,HOP!A:L,12,0)</f>
        <v>73.00</v>
      </c>
      <c r="F44" s="4" t="str">
        <f>VLOOKUP(A44,HOP!A:C,3,0)</f>
        <v>2423822</v>
      </c>
      <c r="G44" s="4">
        <f t="shared" si="2"/>
        <v>0</v>
      </c>
      <c r="H44" s="4" t="str">
        <f t="shared" si="3"/>
        <v>，2423822</v>
      </c>
      <c r="I44" s="4" t="str">
        <f>VLOOKUP(A44,HOP!A:T,20,0)</f>
        <v>直连</v>
      </c>
    </row>
    <row r="45" s="4" customFormat="1" spans="1:9">
      <c r="A45" s="5">
        <v>17419867876</v>
      </c>
      <c r="B45" s="6">
        <v>44611</v>
      </c>
      <c r="C45" s="6">
        <v>44612</v>
      </c>
      <c r="D45" s="4">
        <v>68</v>
      </c>
      <c r="E45" s="4" t="str">
        <f>VLOOKUP(A45,HOP!A:L,12,0)</f>
        <v>68.00</v>
      </c>
      <c r="F45" s="4" t="str">
        <f>VLOOKUP(A45,HOP!A:C,3,0)</f>
        <v>2423864</v>
      </c>
      <c r="G45" s="4">
        <f t="shared" si="2"/>
        <v>0</v>
      </c>
      <c r="H45" s="4" t="str">
        <f t="shared" si="3"/>
        <v>，2423864</v>
      </c>
      <c r="I45" s="4" t="str">
        <f>VLOOKUP(A45,HOP!A:T,20,0)</f>
        <v>直连</v>
      </c>
    </row>
    <row r="46" s="4" customFormat="1" spans="1:9">
      <c r="A46" s="5">
        <v>17420793116</v>
      </c>
      <c r="B46" s="6">
        <v>44611</v>
      </c>
      <c r="C46" s="6">
        <v>44612</v>
      </c>
      <c r="D46" s="4">
        <v>346</v>
      </c>
      <c r="E46" s="4" t="str">
        <f>VLOOKUP(A46,HOP!A:L,12,0)</f>
        <v>346.00</v>
      </c>
      <c r="F46" s="4" t="str">
        <f>VLOOKUP(A46,HOP!A:C,3,0)</f>
        <v>2424296</v>
      </c>
      <c r="G46" s="4">
        <f t="shared" si="2"/>
        <v>0</v>
      </c>
      <c r="H46" s="4" t="str">
        <f t="shared" si="3"/>
        <v>，2424296</v>
      </c>
      <c r="I46" s="4" t="str">
        <f>VLOOKUP(A46,HOP!A:T,20,0)</f>
        <v>直连</v>
      </c>
    </row>
    <row r="47" s="4" customFormat="1" spans="1:9">
      <c r="A47" s="5">
        <v>17421695126</v>
      </c>
      <c r="B47" s="6">
        <v>44611</v>
      </c>
      <c r="C47" s="6">
        <v>44612</v>
      </c>
      <c r="D47" s="4">
        <v>82</v>
      </c>
      <c r="E47" s="4" t="str">
        <f>VLOOKUP(A47,HOP!A:L,12,0)</f>
        <v>82.00</v>
      </c>
      <c r="F47" s="4" t="str">
        <f>VLOOKUP(A47,HOP!A:C,3,0)</f>
        <v>2424623</v>
      </c>
      <c r="G47" s="4">
        <f t="shared" si="2"/>
        <v>0</v>
      </c>
      <c r="H47" s="4" t="str">
        <f t="shared" si="3"/>
        <v>，2424623</v>
      </c>
      <c r="I47" s="4" t="str">
        <f>VLOOKUP(A47,HOP!A:T,20,0)</f>
        <v>直连</v>
      </c>
    </row>
    <row r="48" s="4" customFormat="1" spans="1:9">
      <c r="A48" s="5">
        <v>17422285412</v>
      </c>
      <c r="B48" s="6">
        <v>44611</v>
      </c>
      <c r="C48" s="6">
        <v>44612</v>
      </c>
      <c r="D48" s="4">
        <v>13</v>
      </c>
      <c r="E48" s="4" t="str">
        <f>VLOOKUP(A48,HOP!A:L,12,0)</f>
        <v>13.00</v>
      </c>
      <c r="F48" s="4" t="str">
        <f>VLOOKUP(A48,HOP!A:C,3,0)</f>
        <v>2424928</v>
      </c>
      <c r="G48" s="4">
        <f t="shared" si="2"/>
        <v>0</v>
      </c>
      <c r="H48" s="4" t="str">
        <f t="shared" si="3"/>
        <v>，2424928</v>
      </c>
      <c r="I48" s="4" t="str">
        <f>VLOOKUP(A48,HOP!A:T,20,0)</f>
        <v>直连</v>
      </c>
    </row>
    <row r="49" s="4" customFormat="1" spans="1:9">
      <c r="A49" s="5">
        <v>17422371263</v>
      </c>
      <c r="B49" s="6">
        <v>44611</v>
      </c>
      <c r="C49" s="6">
        <v>44612</v>
      </c>
      <c r="D49" s="4">
        <v>57</v>
      </c>
      <c r="E49" s="4" t="str">
        <f>VLOOKUP(A49,HOP!A:L,12,0)</f>
        <v>57.00</v>
      </c>
      <c r="F49" s="4" t="str">
        <f>VLOOKUP(A49,HOP!A:C,3,0)</f>
        <v>2424984</v>
      </c>
      <c r="G49" s="4">
        <f t="shared" si="2"/>
        <v>0</v>
      </c>
      <c r="H49" s="4" t="str">
        <f t="shared" si="3"/>
        <v>，2424984</v>
      </c>
      <c r="I49" s="4" t="str">
        <f>VLOOKUP(A49,HOP!A:T,20,0)</f>
        <v>直连</v>
      </c>
    </row>
    <row r="50" s="4" customFormat="1" spans="1:9">
      <c r="A50" s="5">
        <v>17422391680</v>
      </c>
      <c r="B50" s="6">
        <v>44611</v>
      </c>
      <c r="C50" s="6">
        <v>44612</v>
      </c>
      <c r="D50" s="4">
        <v>18</v>
      </c>
      <c r="E50" s="4" t="str">
        <f>VLOOKUP(A50,HOP!A:L,12,0)</f>
        <v>18.00</v>
      </c>
      <c r="F50" s="4" t="str">
        <f>VLOOKUP(A50,HOP!A:C,3,0)</f>
        <v>2425001</v>
      </c>
      <c r="G50" s="4">
        <f t="shared" si="2"/>
        <v>0</v>
      </c>
      <c r="H50" s="4" t="str">
        <f t="shared" si="3"/>
        <v>，2425001</v>
      </c>
      <c r="I50" s="4" t="str">
        <f>VLOOKUP(A50,HOP!A:T,20,0)</f>
        <v>直连</v>
      </c>
    </row>
    <row r="51" s="4" customFormat="1" spans="1:9">
      <c r="A51" s="5">
        <v>17422694963</v>
      </c>
      <c r="B51" s="6">
        <v>44611</v>
      </c>
      <c r="C51" s="6">
        <v>44612</v>
      </c>
      <c r="D51" s="4">
        <v>21</v>
      </c>
      <c r="E51" s="4" t="str">
        <f>VLOOKUP(A51,HOP!A:L,12,0)</f>
        <v>21.00</v>
      </c>
      <c r="F51" s="4" t="str">
        <f>VLOOKUP(A51,HOP!A:C,3,0)</f>
        <v>2425198</v>
      </c>
      <c r="G51" s="4">
        <f t="shared" si="2"/>
        <v>0</v>
      </c>
      <c r="H51" s="4" t="str">
        <f t="shared" si="3"/>
        <v>，2425198</v>
      </c>
      <c r="I51" s="4" t="str">
        <f>VLOOKUP(A51,HOP!A:T,20,0)</f>
        <v>直连</v>
      </c>
    </row>
    <row r="52" s="4" customFormat="1" spans="1:9">
      <c r="A52" s="5">
        <v>17427703898</v>
      </c>
      <c r="B52" s="6">
        <v>44611</v>
      </c>
      <c r="C52" s="6">
        <v>44612</v>
      </c>
      <c r="D52" s="4">
        <v>127</v>
      </c>
      <c r="E52" s="4" t="str">
        <f>VLOOKUP(A52,HOP!A:L,12,0)</f>
        <v>127.00</v>
      </c>
      <c r="F52" s="4" t="str">
        <f>VLOOKUP(A52,HOP!A:C,3,0)</f>
        <v>2425602</v>
      </c>
      <c r="G52" s="4">
        <f t="shared" si="2"/>
        <v>0</v>
      </c>
      <c r="H52" s="4" t="str">
        <f t="shared" si="3"/>
        <v>，2425602</v>
      </c>
      <c r="I52" s="4" t="str">
        <f>VLOOKUP(A52,HOP!A:T,20,0)</f>
        <v>直连</v>
      </c>
    </row>
    <row r="54" spans="4:4">
      <c r="D54" s="4">
        <f>SUM(D2:D53)</f>
        <v>11579.98</v>
      </c>
    </row>
    <row r="60" spans="1:1">
      <c r="A60" s="4" t="s">
        <v>294</v>
      </c>
    </row>
    <row r="61" spans="1:1">
      <c r="A61" s="4" t="s">
        <v>295</v>
      </c>
    </row>
    <row r="62" spans="1:1">
      <c r="A62" s="4" t="s">
        <v>296</v>
      </c>
    </row>
  </sheetData>
  <autoFilter ref="A1:XFD54">
    <filterColumn colId="3">
      <filters blank="1">
        <filter val="90"/>
        <filter val="110"/>
        <filter val="51"/>
        <filter val="91"/>
        <filter val="191"/>
        <filter val="92"/>
        <filter val="152"/>
        <filter val="212"/>
        <filter val="252"/>
        <filter val="13"/>
        <filter val="54"/>
        <filter val="94"/>
        <filter val="456"/>
        <filter val="1316"/>
        <filter val="57"/>
        <filter val="897"/>
        <filter val="18"/>
        <filter val="98"/>
        <filter val="118"/>
        <filter val="62.98"/>
        <filter val="11579.98"/>
        <filter val="299"/>
        <filter val="21"/>
        <filter val="521"/>
        <filter val="22"/>
        <filter val="123"/>
        <filter val="924"/>
        <filter val="1766"/>
        <filter val="127"/>
        <filter val="68"/>
        <filter val="128"/>
        <filter val="71"/>
        <filter val="131"/>
        <filter val="132"/>
        <filter val="73"/>
        <filter val="273"/>
        <filter val="136"/>
        <filter val="177"/>
        <filter val="138"/>
        <filter val="139"/>
        <filter val="179"/>
        <filter val="80"/>
        <filter val="82"/>
        <filter val="185"/>
        <filter val="346"/>
        <filter val="406"/>
        <filter val="147"/>
        <filter val="1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1"/>
  <sheetViews>
    <sheetView workbookViewId="0">
      <selection activeCell="E37" sqref="E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297</v>
      </c>
      <c r="B1" s="2" t="s">
        <v>298</v>
      </c>
      <c r="C1" s="2" t="s">
        <v>299</v>
      </c>
      <c r="D1" s="2" t="s">
        <v>300</v>
      </c>
      <c r="E1" s="2" t="s">
        <v>13</v>
      </c>
      <c r="F1" s="2" t="s">
        <v>5</v>
      </c>
      <c r="G1" s="2" t="s">
        <v>6</v>
      </c>
      <c r="H1" s="2" t="s">
        <v>301</v>
      </c>
      <c r="I1" s="2" t="s">
        <v>302</v>
      </c>
      <c r="J1" s="2" t="s">
        <v>303</v>
      </c>
      <c r="K1" s="2" t="s">
        <v>304</v>
      </c>
      <c r="L1" s="2" t="s">
        <v>305</v>
      </c>
      <c r="M1" s="2" t="s">
        <v>306</v>
      </c>
      <c r="N1" s="2" t="s">
        <v>307</v>
      </c>
      <c r="O1" s="2" t="s">
        <v>308</v>
      </c>
      <c r="P1" s="2" t="s">
        <v>309</v>
      </c>
      <c r="Q1" s="2" t="s">
        <v>310</v>
      </c>
      <c r="R1" s="2" t="s">
        <v>311</v>
      </c>
      <c r="S1" s="2" t="s">
        <v>312</v>
      </c>
      <c r="T1" s="2" t="s">
        <v>313</v>
      </c>
    </row>
    <row r="2" s="1" customFormat="1" spans="1:20">
      <c r="A2" s="3">
        <v>17427703898</v>
      </c>
      <c r="B2" s="1" t="s">
        <v>314</v>
      </c>
      <c r="C2" s="1" t="s">
        <v>315</v>
      </c>
      <c r="D2" s="1" t="s">
        <v>316</v>
      </c>
      <c r="E2" s="1" t="s">
        <v>317</v>
      </c>
      <c r="F2" s="1" t="s">
        <v>314</v>
      </c>
      <c r="G2" s="1" t="s">
        <v>318</v>
      </c>
      <c r="H2" s="1" t="s">
        <v>319</v>
      </c>
      <c r="I2" s="1" t="s">
        <v>320</v>
      </c>
      <c r="J2" s="1" t="s">
        <v>30</v>
      </c>
      <c r="K2" s="1" t="s">
        <v>321</v>
      </c>
      <c r="L2" s="1" t="s">
        <v>321</v>
      </c>
      <c r="M2" s="1" t="s">
        <v>322</v>
      </c>
      <c r="N2" s="1" t="s">
        <v>322</v>
      </c>
      <c r="O2" s="1" t="s">
        <v>323</v>
      </c>
      <c r="P2" s="1" t="s">
        <v>324</v>
      </c>
      <c r="Q2" s="1" t="s">
        <v>325</v>
      </c>
      <c r="R2" s="1" t="s">
        <v>326</v>
      </c>
      <c r="S2" s="1" t="s">
        <v>327</v>
      </c>
      <c r="T2" s="1" t="s">
        <v>328</v>
      </c>
    </row>
    <row r="3" s="1" customFormat="1" spans="1:20">
      <c r="A3" s="3">
        <v>17422694963</v>
      </c>
      <c r="B3" s="1" t="s">
        <v>314</v>
      </c>
      <c r="C3" s="1" t="s">
        <v>329</v>
      </c>
      <c r="D3" s="1" t="s">
        <v>330</v>
      </c>
      <c r="E3" s="1" t="s">
        <v>331</v>
      </c>
      <c r="F3" s="1" t="s">
        <v>314</v>
      </c>
      <c r="G3" s="1" t="s">
        <v>318</v>
      </c>
      <c r="H3" s="1" t="s">
        <v>319</v>
      </c>
      <c r="I3" s="1" t="s">
        <v>332</v>
      </c>
      <c r="J3" s="1" t="s">
        <v>30</v>
      </c>
      <c r="K3" s="1" t="s">
        <v>333</v>
      </c>
      <c r="L3" s="1" t="s">
        <v>333</v>
      </c>
      <c r="M3" s="1" t="s">
        <v>322</v>
      </c>
      <c r="N3" s="1" t="s">
        <v>322</v>
      </c>
      <c r="O3" s="1" t="s">
        <v>323</v>
      </c>
      <c r="P3" s="1" t="s">
        <v>324</v>
      </c>
      <c r="Q3" s="1" t="s">
        <v>334</v>
      </c>
      <c r="R3" s="1" t="s">
        <v>326</v>
      </c>
      <c r="S3" s="1" t="s">
        <v>327</v>
      </c>
      <c r="T3" s="1" t="s">
        <v>328</v>
      </c>
    </row>
    <row r="4" s="1" customFormat="1" spans="1:20">
      <c r="A4" s="3">
        <v>17422391680</v>
      </c>
      <c r="B4" s="1" t="s">
        <v>314</v>
      </c>
      <c r="C4" s="1" t="s">
        <v>335</v>
      </c>
      <c r="D4" s="1" t="s">
        <v>336</v>
      </c>
      <c r="E4" s="1" t="s">
        <v>337</v>
      </c>
      <c r="F4" s="1" t="s">
        <v>314</v>
      </c>
      <c r="G4" s="1" t="s">
        <v>318</v>
      </c>
      <c r="H4" s="1" t="s">
        <v>319</v>
      </c>
      <c r="I4" s="1" t="s">
        <v>338</v>
      </c>
      <c r="J4" s="1" t="s">
        <v>30</v>
      </c>
      <c r="K4" s="1" t="s">
        <v>339</v>
      </c>
      <c r="L4" s="1" t="s">
        <v>339</v>
      </c>
      <c r="M4" s="1" t="s">
        <v>322</v>
      </c>
      <c r="N4" s="1" t="s">
        <v>322</v>
      </c>
      <c r="O4" s="1" t="s">
        <v>323</v>
      </c>
      <c r="P4" s="1" t="s">
        <v>324</v>
      </c>
      <c r="Q4" s="1" t="s">
        <v>340</v>
      </c>
      <c r="R4" s="1" t="s">
        <v>326</v>
      </c>
      <c r="S4" s="1" t="s">
        <v>327</v>
      </c>
      <c r="T4" s="1" t="s">
        <v>328</v>
      </c>
    </row>
    <row r="5" s="1" customFormat="1" spans="1:20">
      <c r="A5" s="3">
        <v>17422371263</v>
      </c>
      <c r="B5" s="1" t="s">
        <v>314</v>
      </c>
      <c r="C5" s="1" t="s">
        <v>341</v>
      </c>
      <c r="D5" s="1" t="s">
        <v>342</v>
      </c>
      <c r="E5" s="1" t="s">
        <v>343</v>
      </c>
      <c r="F5" s="1" t="s">
        <v>314</v>
      </c>
      <c r="G5" s="1" t="s">
        <v>318</v>
      </c>
      <c r="H5" s="1" t="s">
        <v>319</v>
      </c>
      <c r="I5" s="1" t="s">
        <v>344</v>
      </c>
      <c r="J5" s="1" t="s">
        <v>30</v>
      </c>
      <c r="K5" s="1" t="s">
        <v>345</v>
      </c>
      <c r="L5" s="1" t="s">
        <v>345</v>
      </c>
      <c r="M5" s="1" t="s">
        <v>322</v>
      </c>
      <c r="N5" s="1" t="s">
        <v>322</v>
      </c>
      <c r="O5" s="1" t="s">
        <v>323</v>
      </c>
      <c r="P5" s="1" t="s">
        <v>324</v>
      </c>
      <c r="Q5" s="1" t="s">
        <v>346</v>
      </c>
      <c r="R5" s="1" t="s">
        <v>326</v>
      </c>
      <c r="S5" s="1" t="s">
        <v>327</v>
      </c>
      <c r="T5" s="1" t="s">
        <v>328</v>
      </c>
    </row>
    <row r="6" s="1" customFormat="1" spans="1:20">
      <c r="A6" s="3">
        <v>17422285412</v>
      </c>
      <c r="B6" s="1" t="s">
        <v>314</v>
      </c>
      <c r="C6" s="1" t="s">
        <v>347</v>
      </c>
      <c r="D6" s="1" t="s">
        <v>348</v>
      </c>
      <c r="E6" s="1" t="s">
        <v>349</v>
      </c>
      <c r="F6" s="1" t="s">
        <v>314</v>
      </c>
      <c r="G6" s="1" t="s">
        <v>318</v>
      </c>
      <c r="H6" s="1" t="s">
        <v>319</v>
      </c>
      <c r="I6" s="1" t="s">
        <v>350</v>
      </c>
      <c r="J6" s="1" t="s">
        <v>30</v>
      </c>
      <c r="K6" s="1" t="s">
        <v>351</v>
      </c>
      <c r="L6" s="1" t="s">
        <v>351</v>
      </c>
      <c r="M6" s="1" t="s">
        <v>322</v>
      </c>
      <c r="N6" s="1" t="s">
        <v>322</v>
      </c>
      <c r="O6" s="1" t="s">
        <v>323</v>
      </c>
      <c r="P6" s="1" t="s">
        <v>324</v>
      </c>
      <c r="Q6" s="1" t="s">
        <v>352</v>
      </c>
      <c r="R6" s="1" t="s">
        <v>326</v>
      </c>
      <c r="S6" s="1" t="s">
        <v>327</v>
      </c>
      <c r="T6" s="1" t="s">
        <v>328</v>
      </c>
    </row>
    <row r="7" s="1" customFormat="1" spans="1:20">
      <c r="A7" s="3">
        <v>17421695126</v>
      </c>
      <c r="B7" s="1" t="s">
        <v>314</v>
      </c>
      <c r="C7" s="1" t="s">
        <v>353</v>
      </c>
      <c r="D7" s="1" t="s">
        <v>354</v>
      </c>
      <c r="E7" s="1" t="s">
        <v>355</v>
      </c>
      <c r="F7" s="1" t="s">
        <v>314</v>
      </c>
      <c r="G7" s="1" t="s">
        <v>318</v>
      </c>
      <c r="H7" s="1" t="s">
        <v>319</v>
      </c>
      <c r="I7" s="1" t="s">
        <v>356</v>
      </c>
      <c r="J7" s="1" t="s">
        <v>30</v>
      </c>
      <c r="K7" s="1" t="s">
        <v>357</v>
      </c>
      <c r="L7" s="1" t="s">
        <v>357</v>
      </c>
      <c r="M7" s="1" t="s">
        <v>322</v>
      </c>
      <c r="N7" s="1" t="s">
        <v>322</v>
      </c>
      <c r="O7" s="1" t="s">
        <v>323</v>
      </c>
      <c r="P7" s="1" t="s">
        <v>324</v>
      </c>
      <c r="Q7" s="1" t="s">
        <v>358</v>
      </c>
      <c r="R7" s="1" t="s">
        <v>326</v>
      </c>
      <c r="S7" s="1" t="s">
        <v>327</v>
      </c>
      <c r="T7" s="1" t="s">
        <v>328</v>
      </c>
    </row>
    <row r="8" s="1" customFormat="1" spans="1:20">
      <c r="A8" s="3">
        <v>17420793116</v>
      </c>
      <c r="B8" s="1" t="s">
        <v>314</v>
      </c>
      <c r="C8" s="1" t="s">
        <v>359</v>
      </c>
      <c r="D8" s="1" t="s">
        <v>360</v>
      </c>
      <c r="E8" s="1" t="s">
        <v>361</v>
      </c>
      <c r="F8" s="1" t="s">
        <v>314</v>
      </c>
      <c r="G8" s="1" t="s">
        <v>318</v>
      </c>
      <c r="H8" s="1" t="s">
        <v>319</v>
      </c>
      <c r="I8" s="1" t="s">
        <v>362</v>
      </c>
      <c r="J8" s="1" t="s">
        <v>30</v>
      </c>
      <c r="K8" s="1" t="s">
        <v>363</v>
      </c>
      <c r="L8" s="1" t="s">
        <v>363</v>
      </c>
      <c r="M8" s="1" t="s">
        <v>322</v>
      </c>
      <c r="N8" s="1" t="s">
        <v>322</v>
      </c>
      <c r="O8" s="1" t="s">
        <v>323</v>
      </c>
      <c r="P8" s="1" t="s">
        <v>324</v>
      </c>
      <c r="Q8" s="1" t="s">
        <v>364</v>
      </c>
      <c r="R8" s="1" t="s">
        <v>326</v>
      </c>
      <c r="S8" s="1" t="s">
        <v>327</v>
      </c>
      <c r="T8" s="1" t="s">
        <v>328</v>
      </c>
    </row>
    <row r="9" s="1" customFormat="1" spans="1:20">
      <c r="A9" s="3">
        <v>17419867876</v>
      </c>
      <c r="B9" s="1" t="s">
        <v>314</v>
      </c>
      <c r="C9" s="1" t="s">
        <v>365</v>
      </c>
      <c r="D9" s="1" t="s">
        <v>366</v>
      </c>
      <c r="E9" s="1" t="s">
        <v>367</v>
      </c>
      <c r="F9" s="1" t="s">
        <v>314</v>
      </c>
      <c r="G9" s="1" t="s">
        <v>318</v>
      </c>
      <c r="H9" s="1" t="s">
        <v>319</v>
      </c>
      <c r="I9" s="1" t="s">
        <v>368</v>
      </c>
      <c r="J9" s="1" t="s">
        <v>30</v>
      </c>
      <c r="K9" s="1" t="s">
        <v>369</v>
      </c>
      <c r="L9" s="1" t="s">
        <v>369</v>
      </c>
      <c r="M9" s="1" t="s">
        <v>322</v>
      </c>
      <c r="N9" s="1" t="s">
        <v>322</v>
      </c>
      <c r="O9" s="1" t="s">
        <v>323</v>
      </c>
      <c r="P9" s="1" t="s">
        <v>324</v>
      </c>
      <c r="Q9" s="1" t="s">
        <v>370</v>
      </c>
      <c r="R9" s="1" t="s">
        <v>326</v>
      </c>
      <c r="S9" s="1" t="s">
        <v>327</v>
      </c>
      <c r="T9" s="1" t="s">
        <v>328</v>
      </c>
    </row>
    <row r="10" s="1" customFormat="1" spans="1:20">
      <c r="A10" s="3">
        <v>17419779046</v>
      </c>
      <c r="B10" s="1" t="s">
        <v>314</v>
      </c>
      <c r="C10" s="1" t="s">
        <v>371</v>
      </c>
      <c r="D10" s="1" t="s">
        <v>372</v>
      </c>
      <c r="E10" s="1" t="s">
        <v>373</v>
      </c>
      <c r="F10" s="1" t="s">
        <v>314</v>
      </c>
      <c r="G10" s="1" t="s">
        <v>318</v>
      </c>
      <c r="H10" s="1" t="s">
        <v>319</v>
      </c>
      <c r="I10" s="1" t="s">
        <v>374</v>
      </c>
      <c r="J10" s="1" t="s">
        <v>30</v>
      </c>
      <c r="K10" s="1" t="s">
        <v>375</v>
      </c>
      <c r="L10" s="1" t="s">
        <v>375</v>
      </c>
      <c r="M10" s="1" t="s">
        <v>322</v>
      </c>
      <c r="N10" s="1" t="s">
        <v>322</v>
      </c>
      <c r="O10" s="1" t="s">
        <v>323</v>
      </c>
      <c r="P10" s="1" t="s">
        <v>324</v>
      </c>
      <c r="Q10" s="1" t="s">
        <v>376</v>
      </c>
      <c r="R10" s="1" t="s">
        <v>326</v>
      </c>
      <c r="S10" s="1" t="s">
        <v>327</v>
      </c>
      <c r="T10" s="1" t="s">
        <v>328</v>
      </c>
    </row>
    <row r="11" s="1" customFormat="1" spans="1:20">
      <c r="A11" s="3">
        <v>17419761019</v>
      </c>
      <c r="B11" s="1" t="s">
        <v>314</v>
      </c>
      <c r="C11" s="1" t="s">
        <v>377</v>
      </c>
      <c r="D11" s="1" t="s">
        <v>378</v>
      </c>
      <c r="E11" s="1" t="s">
        <v>379</v>
      </c>
      <c r="F11" s="1" t="s">
        <v>314</v>
      </c>
      <c r="G11" s="1" t="s">
        <v>318</v>
      </c>
      <c r="H11" s="1" t="s">
        <v>319</v>
      </c>
      <c r="I11" s="1" t="s">
        <v>380</v>
      </c>
      <c r="J11" s="1" t="s">
        <v>30</v>
      </c>
      <c r="K11" s="1" t="s">
        <v>381</v>
      </c>
      <c r="L11" s="1" t="s">
        <v>381</v>
      </c>
      <c r="M11" s="1" t="s">
        <v>322</v>
      </c>
      <c r="N11" s="1" t="s">
        <v>322</v>
      </c>
      <c r="O11" s="1" t="s">
        <v>323</v>
      </c>
      <c r="P11" s="1" t="s">
        <v>324</v>
      </c>
      <c r="Q11" s="1" t="s">
        <v>382</v>
      </c>
      <c r="R11" s="1" t="s">
        <v>326</v>
      </c>
      <c r="S11" s="1" t="s">
        <v>327</v>
      </c>
      <c r="T11" s="1" t="s">
        <v>328</v>
      </c>
    </row>
    <row r="12" s="1" customFormat="1" spans="1:20">
      <c r="A12" s="3">
        <v>17419705065</v>
      </c>
      <c r="B12" s="1" t="s">
        <v>314</v>
      </c>
      <c r="C12" s="1" t="s">
        <v>383</v>
      </c>
      <c r="D12" s="1" t="s">
        <v>384</v>
      </c>
      <c r="E12" s="1" t="s">
        <v>385</v>
      </c>
      <c r="F12" s="1" t="s">
        <v>314</v>
      </c>
      <c r="G12" s="1" t="s">
        <v>318</v>
      </c>
      <c r="H12" s="1" t="s">
        <v>319</v>
      </c>
      <c r="I12" s="1" t="s">
        <v>386</v>
      </c>
      <c r="J12" s="1" t="s">
        <v>30</v>
      </c>
      <c r="K12" s="1" t="s">
        <v>387</v>
      </c>
      <c r="L12" s="1" t="s">
        <v>387</v>
      </c>
      <c r="M12" s="1" t="s">
        <v>322</v>
      </c>
      <c r="N12" s="1" t="s">
        <v>322</v>
      </c>
      <c r="O12" s="1" t="s">
        <v>323</v>
      </c>
      <c r="P12" s="1" t="s">
        <v>324</v>
      </c>
      <c r="Q12" s="1" t="s">
        <v>388</v>
      </c>
      <c r="R12" s="1" t="s">
        <v>326</v>
      </c>
      <c r="S12" s="1" t="s">
        <v>327</v>
      </c>
      <c r="T12" s="1" t="s">
        <v>328</v>
      </c>
    </row>
    <row r="13" s="1" customFormat="1" spans="1:20">
      <c r="A13" s="3">
        <v>17419230802</v>
      </c>
      <c r="B13" s="1" t="s">
        <v>389</v>
      </c>
      <c r="C13" s="1" t="s">
        <v>390</v>
      </c>
      <c r="D13" s="1" t="s">
        <v>391</v>
      </c>
      <c r="E13" s="1" t="s">
        <v>392</v>
      </c>
      <c r="F13" s="1" t="s">
        <v>314</v>
      </c>
      <c r="G13" s="1" t="s">
        <v>318</v>
      </c>
      <c r="H13" s="1" t="s">
        <v>319</v>
      </c>
      <c r="I13" s="1" t="s">
        <v>393</v>
      </c>
      <c r="J13" s="1" t="s">
        <v>30</v>
      </c>
      <c r="K13" s="1" t="s">
        <v>394</v>
      </c>
      <c r="L13" s="1" t="s">
        <v>394</v>
      </c>
      <c r="M13" s="1" t="s">
        <v>322</v>
      </c>
      <c r="N13" s="1" t="s">
        <v>322</v>
      </c>
      <c r="O13" s="1" t="s">
        <v>323</v>
      </c>
      <c r="P13" s="1" t="s">
        <v>324</v>
      </c>
      <c r="Q13" s="1" t="s">
        <v>395</v>
      </c>
      <c r="R13" s="1" t="s">
        <v>326</v>
      </c>
      <c r="S13" s="1" t="s">
        <v>327</v>
      </c>
      <c r="T13" s="1" t="s">
        <v>328</v>
      </c>
    </row>
    <row r="14" s="1" customFormat="1" spans="1:20">
      <c r="A14" s="3">
        <v>17411631414</v>
      </c>
      <c r="B14" s="1" t="s">
        <v>389</v>
      </c>
      <c r="C14" s="1" t="s">
        <v>396</v>
      </c>
      <c r="D14" s="1" t="s">
        <v>397</v>
      </c>
      <c r="E14" s="1" t="s">
        <v>398</v>
      </c>
      <c r="F14" s="1" t="s">
        <v>389</v>
      </c>
      <c r="G14" s="1" t="s">
        <v>318</v>
      </c>
      <c r="H14" s="1" t="s">
        <v>319</v>
      </c>
      <c r="I14" s="1" t="s">
        <v>399</v>
      </c>
      <c r="J14" s="1" t="s">
        <v>30</v>
      </c>
      <c r="K14" s="1" t="s">
        <v>400</v>
      </c>
      <c r="L14" s="1" t="s">
        <v>400</v>
      </c>
      <c r="M14" s="1" t="s">
        <v>322</v>
      </c>
      <c r="N14" s="1" t="s">
        <v>322</v>
      </c>
      <c r="O14" s="1" t="s">
        <v>323</v>
      </c>
      <c r="P14" s="1" t="s">
        <v>324</v>
      </c>
      <c r="Q14" s="1" t="s">
        <v>401</v>
      </c>
      <c r="R14" s="1" t="s">
        <v>326</v>
      </c>
      <c r="S14" s="1" t="s">
        <v>327</v>
      </c>
      <c r="T14" s="1" t="s">
        <v>328</v>
      </c>
    </row>
    <row r="15" s="1" customFormat="1" spans="1:20">
      <c r="A15" s="3">
        <v>17386330036</v>
      </c>
      <c r="B15" s="1" t="s">
        <v>389</v>
      </c>
      <c r="C15" s="1" t="s">
        <v>402</v>
      </c>
      <c r="D15" s="1" t="s">
        <v>403</v>
      </c>
      <c r="E15" s="1" t="s">
        <v>404</v>
      </c>
      <c r="F15" s="1" t="s">
        <v>314</v>
      </c>
      <c r="G15" s="1" t="s">
        <v>318</v>
      </c>
      <c r="H15" s="1" t="s">
        <v>319</v>
      </c>
      <c r="I15" s="1" t="s">
        <v>405</v>
      </c>
      <c r="J15" s="1" t="s">
        <v>30</v>
      </c>
      <c r="K15" s="1" t="s">
        <v>406</v>
      </c>
      <c r="L15" s="1" t="s">
        <v>406</v>
      </c>
      <c r="M15" s="1" t="s">
        <v>322</v>
      </c>
      <c r="N15" s="1" t="s">
        <v>322</v>
      </c>
      <c r="O15" s="1" t="s">
        <v>323</v>
      </c>
      <c r="P15" s="1" t="s">
        <v>324</v>
      </c>
      <c r="Q15" s="1" t="s">
        <v>407</v>
      </c>
      <c r="R15" s="1" t="s">
        <v>326</v>
      </c>
      <c r="S15" s="1" t="s">
        <v>327</v>
      </c>
      <c r="T15" s="1" t="s">
        <v>328</v>
      </c>
    </row>
    <row r="16" s="1" customFormat="1" spans="1:20">
      <c r="A16" s="3">
        <v>17386231495</v>
      </c>
      <c r="B16" s="1" t="s">
        <v>389</v>
      </c>
      <c r="C16" s="1" t="s">
        <v>408</v>
      </c>
      <c r="D16" s="1" t="s">
        <v>409</v>
      </c>
      <c r="E16" s="1" t="s">
        <v>410</v>
      </c>
      <c r="F16" s="1" t="s">
        <v>314</v>
      </c>
      <c r="G16" s="1" t="s">
        <v>318</v>
      </c>
      <c r="H16" s="1" t="s">
        <v>319</v>
      </c>
      <c r="I16" s="1" t="s">
        <v>411</v>
      </c>
      <c r="J16" s="1" t="s">
        <v>30</v>
      </c>
      <c r="K16" s="1" t="s">
        <v>412</v>
      </c>
      <c r="L16" s="1" t="s">
        <v>412</v>
      </c>
      <c r="M16" s="1" t="s">
        <v>322</v>
      </c>
      <c r="N16" s="1" t="s">
        <v>322</v>
      </c>
      <c r="O16" s="1" t="s">
        <v>323</v>
      </c>
      <c r="P16" s="1" t="s">
        <v>324</v>
      </c>
      <c r="Q16" s="1" t="s">
        <v>413</v>
      </c>
      <c r="R16" s="1" t="s">
        <v>326</v>
      </c>
      <c r="S16" s="1" t="s">
        <v>327</v>
      </c>
      <c r="T16" s="1" t="s">
        <v>328</v>
      </c>
    </row>
    <row r="17" s="1" customFormat="1" spans="1:20">
      <c r="A17" s="3">
        <v>17382037404</v>
      </c>
      <c r="B17" s="1" t="s">
        <v>414</v>
      </c>
      <c r="C17" s="1" t="s">
        <v>415</v>
      </c>
      <c r="D17" s="1" t="s">
        <v>416</v>
      </c>
      <c r="E17" s="1" t="s">
        <v>417</v>
      </c>
      <c r="F17" s="1" t="s">
        <v>314</v>
      </c>
      <c r="G17" s="1" t="s">
        <v>318</v>
      </c>
      <c r="H17" s="1" t="s">
        <v>319</v>
      </c>
      <c r="I17" s="1" t="s">
        <v>418</v>
      </c>
      <c r="J17" s="1" t="s">
        <v>30</v>
      </c>
      <c r="K17" s="1" t="s">
        <v>419</v>
      </c>
      <c r="L17" s="1" t="s">
        <v>419</v>
      </c>
      <c r="M17" s="1" t="s">
        <v>322</v>
      </c>
      <c r="N17" s="1" t="s">
        <v>322</v>
      </c>
      <c r="O17" s="1" t="s">
        <v>323</v>
      </c>
      <c r="P17" s="1" t="s">
        <v>324</v>
      </c>
      <c r="Q17" s="1" t="s">
        <v>420</v>
      </c>
      <c r="R17" s="1" t="s">
        <v>326</v>
      </c>
      <c r="S17" s="1" t="s">
        <v>327</v>
      </c>
      <c r="T17" s="1" t="s">
        <v>328</v>
      </c>
    </row>
    <row r="18" s="1" customFormat="1" spans="1:20">
      <c r="A18" s="3">
        <v>17377055293</v>
      </c>
      <c r="B18" s="1" t="s">
        <v>414</v>
      </c>
      <c r="C18" s="1" t="s">
        <v>421</v>
      </c>
      <c r="D18" s="1" t="s">
        <v>422</v>
      </c>
      <c r="E18" s="1" t="s">
        <v>423</v>
      </c>
      <c r="F18" s="1" t="s">
        <v>314</v>
      </c>
      <c r="G18" s="1" t="s">
        <v>318</v>
      </c>
      <c r="H18" s="1" t="s">
        <v>319</v>
      </c>
      <c r="I18" s="1" t="s">
        <v>424</v>
      </c>
      <c r="J18" s="1" t="s">
        <v>30</v>
      </c>
      <c r="K18" s="1" t="s">
        <v>425</v>
      </c>
      <c r="L18" s="1" t="s">
        <v>425</v>
      </c>
      <c r="M18" s="1" t="s">
        <v>322</v>
      </c>
      <c r="N18" s="1" t="s">
        <v>322</v>
      </c>
      <c r="O18" s="1" t="s">
        <v>323</v>
      </c>
      <c r="P18" s="1" t="s">
        <v>324</v>
      </c>
      <c r="Q18" s="1" t="s">
        <v>426</v>
      </c>
      <c r="R18" s="1" t="s">
        <v>326</v>
      </c>
      <c r="S18" s="1" t="s">
        <v>327</v>
      </c>
      <c r="T18" s="1" t="s">
        <v>328</v>
      </c>
    </row>
    <row r="19" s="1" customFormat="1" spans="1:20">
      <c r="A19" s="3">
        <v>17376824635</v>
      </c>
      <c r="B19" s="1" t="s">
        <v>414</v>
      </c>
      <c r="C19" s="1" t="s">
        <v>427</v>
      </c>
      <c r="D19" s="1" t="s">
        <v>428</v>
      </c>
      <c r="E19" s="1" t="s">
        <v>429</v>
      </c>
      <c r="F19" s="1" t="s">
        <v>389</v>
      </c>
      <c r="G19" s="1" t="s">
        <v>318</v>
      </c>
      <c r="H19" s="1" t="s">
        <v>319</v>
      </c>
      <c r="I19" s="1" t="s">
        <v>430</v>
      </c>
      <c r="J19" s="1" t="s">
        <v>30</v>
      </c>
      <c r="K19" s="1" t="s">
        <v>431</v>
      </c>
      <c r="L19" s="1" t="s">
        <v>431</v>
      </c>
      <c r="M19" s="1" t="s">
        <v>322</v>
      </c>
      <c r="N19" s="1" t="s">
        <v>322</v>
      </c>
      <c r="O19" s="1" t="s">
        <v>323</v>
      </c>
      <c r="P19" s="1" t="s">
        <v>324</v>
      </c>
      <c r="Q19" s="1" t="s">
        <v>432</v>
      </c>
      <c r="R19" s="1" t="s">
        <v>326</v>
      </c>
      <c r="S19" s="1" t="s">
        <v>327</v>
      </c>
      <c r="T19" s="1" t="s">
        <v>328</v>
      </c>
    </row>
    <row r="20" s="1" customFormat="1" spans="1:20">
      <c r="A20" s="3">
        <v>17368606471</v>
      </c>
      <c r="B20" s="1" t="s">
        <v>433</v>
      </c>
      <c r="C20" s="1" t="s">
        <v>434</v>
      </c>
      <c r="D20" s="1" t="s">
        <v>435</v>
      </c>
      <c r="E20" s="1" t="s">
        <v>436</v>
      </c>
      <c r="F20" s="1" t="s">
        <v>314</v>
      </c>
      <c r="G20" s="1" t="s">
        <v>318</v>
      </c>
      <c r="H20" s="1" t="s">
        <v>319</v>
      </c>
      <c r="I20" s="1" t="s">
        <v>437</v>
      </c>
      <c r="J20" s="1" t="s">
        <v>30</v>
      </c>
      <c r="K20" s="1" t="s">
        <v>438</v>
      </c>
      <c r="L20" s="1" t="s">
        <v>438</v>
      </c>
      <c r="M20" s="1" t="s">
        <v>322</v>
      </c>
      <c r="N20" s="1" t="s">
        <v>322</v>
      </c>
      <c r="O20" s="1" t="s">
        <v>323</v>
      </c>
      <c r="P20" s="1" t="s">
        <v>324</v>
      </c>
      <c r="Q20" s="1" t="s">
        <v>439</v>
      </c>
      <c r="R20" s="1" t="s">
        <v>326</v>
      </c>
      <c r="S20" s="1" t="s">
        <v>327</v>
      </c>
      <c r="T20" s="1" t="s">
        <v>328</v>
      </c>
    </row>
    <row r="21" s="1" customFormat="1" spans="1:20">
      <c r="A21" s="3">
        <v>17368584617</v>
      </c>
      <c r="B21" s="1" t="s">
        <v>433</v>
      </c>
      <c r="C21" s="1" t="s">
        <v>440</v>
      </c>
      <c r="D21" s="1" t="s">
        <v>441</v>
      </c>
      <c r="E21" s="1" t="s">
        <v>442</v>
      </c>
      <c r="F21" s="1" t="s">
        <v>314</v>
      </c>
      <c r="G21" s="1" t="s">
        <v>318</v>
      </c>
      <c r="H21" s="1" t="s">
        <v>319</v>
      </c>
      <c r="I21" s="1" t="s">
        <v>443</v>
      </c>
      <c r="J21" s="1" t="s">
        <v>30</v>
      </c>
      <c r="K21" s="1" t="s">
        <v>444</v>
      </c>
      <c r="L21" s="1" t="s">
        <v>444</v>
      </c>
      <c r="M21" s="1" t="s">
        <v>322</v>
      </c>
      <c r="N21" s="1" t="s">
        <v>322</v>
      </c>
      <c r="O21" s="1" t="s">
        <v>323</v>
      </c>
      <c r="P21" s="1" t="s">
        <v>324</v>
      </c>
      <c r="Q21" s="1" t="s">
        <v>445</v>
      </c>
      <c r="R21" s="1" t="s">
        <v>326</v>
      </c>
      <c r="S21" s="1" t="s">
        <v>327</v>
      </c>
      <c r="T21" s="1" t="s">
        <v>328</v>
      </c>
    </row>
    <row r="22" s="1" customFormat="1" spans="1:20">
      <c r="A22" s="3">
        <v>17355748456</v>
      </c>
      <c r="B22" s="1" t="s">
        <v>446</v>
      </c>
      <c r="C22" s="1" t="s">
        <v>447</v>
      </c>
      <c r="D22" s="1" t="s">
        <v>448</v>
      </c>
      <c r="E22" s="1" t="s">
        <v>449</v>
      </c>
      <c r="F22" s="1" t="s">
        <v>314</v>
      </c>
      <c r="G22" s="1" t="s">
        <v>318</v>
      </c>
      <c r="H22" s="1" t="s">
        <v>319</v>
      </c>
      <c r="I22" s="1" t="s">
        <v>450</v>
      </c>
      <c r="J22" s="1" t="s">
        <v>30</v>
      </c>
      <c r="K22" s="1" t="s">
        <v>451</v>
      </c>
      <c r="L22" s="1" t="s">
        <v>451</v>
      </c>
      <c r="M22" s="1" t="s">
        <v>322</v>
      </c>
      <c r="N22" s="1" t="s">
        <v>322</v>
      </c>
      <c r="O22" s="1" t="s">
        <v>323</v>
      </c>
      <c r="P22" s="1" t="s">
        <v>324</v>
      </c>
      <c r="Q22" s="1" t="s">
        <v>452</v>
      </c>
      <c r="R22" s="1" t="s">
        <v>326</v>
      </c>
      <c r="S22" s="1" t="s">
        <v>327</v>
      </c>
      <c r="T22" s="1" t="s">
        <v>328</v>
      </c>
    </row>
    <row r="23" s="1" customFormat="1" spans="1:20">
      <c r="A23" s="3">
        <v>17353049658</v>
      </c>
      <c r="B23" s="1" t="s">
        <v>453</v>
      </c>
      <c r="C23" s="1" t="s">
        <v>454</v>
      </c>
      <c r="D23" s="1" t="s">
        <v>455</v>
      </c>
      <c r="E23" s="1" t="s">
        <v>456</v>
      </c>
      <c r="F23" s="1" t="s">
        <v>389</v>
      </c>
      <c r="G23" s="1" t="s">
        <v>318</v>
      </c>
      <c r="H23" s="1" t="s">
        <v>319</v>
      </c>
      <c r="I23" s="1" t="s">
        <v>457</v>
      </c>
      <c r="J23" s="1" t="s">
        <v>30</v>
      </c>
      <c r="K23" s="1" t="s">
        <v>458</v>
      </c>
      <c r="L23" s="1" t="s">
        <v>458</v>
      </c>
      <c r="M23" s="1" t="s">
        <v>322</v>
      </c>
      <c r="N23" s="1" t="s">
        <v>322</v>
      </c>
      <c r="O23" s="1" t="s">
        <v>323</v>
      </c>
      <c r="P23" s="1" t="s">
        <v>324</v>
      </c>
      <c r="Q23" s="1" t="s">
        <v>459</v>
      </c>
      <c r="R23" s="1" t="s">
        <v>326</v>
      </c>
      <c r="S23" s="1" t="s">
        <v>327</v>
      </c>
      <c r="T23" s="1" t="s">
        <v>328</v>
      </c>
    </row>
    <row r="24" s="1" customFormat="1" spans="1:20">
      <c r="A24" s="3">
        <v>17343192823</v>
      </c>
      <c r="B24" s="1" t="s">
        <v>460</v>
      </c>
      <c r="C24" s="1" t="s">
        <v>461</v>
      </c>
      <c r="D24" s="1" t="s">
        <v>462</v>
      </c>
      <c r="E24" s="1" t="s">
        <v>463</v>
      </c>
      <c r="F24" s="1" t="s">
        <v>314</v>
      </c>
      <c r="G24" s="1" t="s">
        <v>318</v>
      </c>
      <c r="H24" s="1" t="s">
        <v>319</v>
      </c>
      <c r="I24" s="1" t="s">
        <v>464</v>
      </c>
      <c r="J24" s="1" t="s">
        <v>30</v>
      </c>
      <c r="K24" s="1" t="s">
        <v>465</v>
      </c>
      <c r="L24" s="1" t="s">
        <v>465</v>
      </c>
      <c r="M24" s="1" t="s">
        <v>322</v>
      </c>
      <c r="N24" s="1" t="s">
        <v>322</v>
      </c>
      <c r="O24" s="1" t="s">
        <v>323</v>
      </c>
      <c r="P24" s="1" t="s">
        <v>324</v>
      </c>
      <c r="Q24" s="1" t="s">
        <v>466</v>
      </c>
      <c r="R24" s="1" t="s">
        <v>326</v>
      </c>
      <c r="S24" s="1" t="s">
        <v>327</v>
      </c>
      <c r="T24" s="1" t="s">
        <v>328</v>
      </c>
    </row>
    <row r="25" s="1" customFormat="1" spans="1:20">
      <c r="A25" s="3">
        <v>17342990508</v>
      </c>
      <c r="B25" s="1" t="s">
        <v>460</v>
      </c>
      <c r="C25" s="1" t="s">
        <v>467</v>
      </c>
      <c r="D25" s="1" t="s">
        <v>468</v>
      </c>
      <c r="E25" s="1" t="s">
        <v>469</v>
      </c>
      <c r="F25" s="1" t="s">
        <v>314</v>
      </c>
      <c r="G25" s="1" t="s">
        <v>318</v>
      </c>
      <c r="H25" s="1" t="s">
        <v>319</v>
      </c>
      <c r="I25" s="1" t="s">
        <v>464</v>
      </c>
      <c r="J25" s="1" t="s">
        <v>30</v>
      </c>
      <c r="K25" s="1" t="s">
        <v>465</v>
      </c>
      <c r="L25" s="1" t="s">
        <v>465</v>
      </c>
      <c r="M25" s="1" t="s">
        <v>322</v>
      </c>
      <c r="N25" s="1" t="s">
        <v>322</v>
      </c>
      <c r="O25" s="1" t="s">
        <v>323</v>
      </c>
      <c r="P25" s="1" t="s">
        <v>324</v>
      </c>
      <c r="Q25" s="1" t="s">
        <v>470</v>
      </c>
      <c r="R25" s="1" t="s">
        <v>326</v>
      </c>
      <c r="S25" s="1" t="s">
        <v>327</v>
      </c>
      <c r="T25" s="1" t="s">
        <v>328</v>
      </c>
    </row>
    <row r="26" s="1" customFormat="1" spans="1:20">
      <c r="A26" s="3">
        <v>17337374846</v>
      </c>
      <c r="B26" s="1" t="s">
        <v>471</v>
      </c>
      <c r="C26" s="1" t="s">
        <v>472</v>
      </c>
      <c r="D26" s="1" t="s">
        <v>473</v>
      </c>
      <c r="E26" s="1" t="s">
        <v>474</v>
      </c>
      <c r="F26" s="1" t="s">
        <v>389</v>
      </c>
      <c r="G26" s="1" t="s">
        <v>318</v>
      </c>
      <c r="H26" s="1" t="s">
        <v>319</v>
      </c>
      <c r="I26" s="1" t="s">
        <v>475</v>
      </c>
      <c r="J26" s="1" t="s">
        <v>30</v>
      </c>
      <c r="K26" s="1" t="s">
        <v>476</v>
      </c>
      <c r="L26" s="1" t="s">
        <v>476</v>
      </c>
      <c r="M26" s="1" t="s">
        <v>322</v>
      </c>
      <c r="N26" s="1" t="s">
        <v>322</v>
      </c>
      <c r="O26" s="1" t="s">
        <v>323</v>
      </c>
      <c r="P26" s="1" t="s">
        <v>324</v>
      </c>
      <c r="Q26" s="1" t="s">
        <v>477</v>
      </c>
      <c r="R26" s="1" t="s">
        <v>326</v>
      </c>
      <c r="S26" s="1" t="s">
        <v>327</v>
      </c>
      <c r="T26" s="1" t="s">
        <v>328</v>
      </c>
    </row>
    <row r="27" s="1" customFormat="1" spans="1:20">
      <c r="A27" s="3">
        <v>17328729920</v>
      </c>
      <c r="B27" s="1" t="s">
        <v>478</v>
      </c>
      <c r="C27" s="1" t="s">
        <v>479</v>
      </c>
      <c r="D27" s="1" t="s">
        <v>480</v>
      </c>
      <c r="E27" s="1" t="s">
        <v>481</v>
      </c>
      <c r="F27" s="1" t="s">
        <v>314</v>
      </c>
      <c r="G27" s="1" t="s">
        <v>318</v>
      </c>
      <c r="H27" s="1" t="s">
        <v>319</v>
      </c>
      <c r="I27" s="1" t="s">
        <v>482</v>
      </c>
      <c r="J27" s="1" t="s">
        <v>30</v>
      </c>
      <c r="K27" s="1" t="s">
        <v>483</v>
      </c>
      <c r="L27" s="1" t="s">
        <v>483</v>
      </c>
      <c r="M27" s="1" t="s">
        <v>322</v>
      </c>
      <c r="N27" s="1" t="s">
        <v>322</v>
      </c>
      <c r="O27" s="1" t="s">
        <v>323</v>
      </c>
      <c r="P27" s="1" t="s">
        <v>324</v>
      </c>
      <c r="Q27" s="1" t="s">
        <v>484</v>
      </c>
      <c r="R27" s="1" t="s">
        <v>326</v>
      </c>
      <c r="S27" s="1" t="s">
        <v>327</v>
      </c>
      <c r="T27" s="1" t="s">
        <v>328</v>
      </c>
    </row>
    <row r="28" s="1" customFormat="1" spans="1:20">
      <c r="A28" s="3">
        <v>17326104438</v>
      </c>
      <c r="B28" s="1" t="s">
        <v>478</v>
      </c>
      <c r="C28" s="1" t="s">
        <v>485</v>
      </c>
      <c r="D28" s="1" t="s">
        <v>486</v>
      </c>
      <c r="E28" s="1" t="s">
        <v>487</v>
      </c>
      <c r="F28" s="1" t="s">
        <v>414</v>
      </c>
      <c r="G28" s="1" t="s">
        <v>318</v>
      </c>
      <c r="H28" s="1" t="s">
        <v>319</v>
      </c>
      <c r="I28" s="1" t="s">
        <v>488</v>
      </c>
      <c r="J28" s="1" t="s">
        <v>30</v>
      </c>
      <c r="K28" s="1" t="s">
        <v>489</v>
      </c>
      <c r="L28" s="1" t="s">
        <v>489</v>
      </c>
      <c r="M28" s="1" t="s">
        <v>322</v>
      </c>
      <c r="N28" s="1" t="s">
        <v>322</v>
      </c>
      <c r="O28" s="1" t="s">
        <v>323</v>
      </c>
      <c r="P28" s="1" t="s">
        <v>324</v>
      </c>
      <c r="Q28" s="1" t="s">
        <v>490</v>
      </c>
      <c r="R28" s="1" t="s">
        <v>326</v>
      </c>
      <c r="S28" s="1" t="s">
        <v>327</v>
      </c>
      <c r="T28" s="1" t="s">
        <v>328</v>
      </c>
    </row>
    <row r="29" s="1" customFormat="1" spans="1:20">
      <c r="A29" s="3">
        <v>17324770056</v>
      </c>
      <c r="B29" s="1" t="s">
        <v>478</v>
      </c>
      <c r="C29" s="1" t="s">
        <v>491</v>
      </c>
      <c r="D29" s="1" t="s">
        <v>486</v>
      </c>
      <c r="E29" s="1" t="s">
        <v>492</v>
      </c>
      <c r="F29" s="1" t="s">
        <v>314</v>
      </c>
      <c r="G29" s="1" t="s">
        <v>318</v>
      </c>
      <c r="H29" s="1" t="s">
        <v>319</v>
      </c>
      <c r="I29" s="1" t="s">
        <v>493</v>
      </c>
      <c r="J29" s="1" t="s">
        <v>30</v>
      </c>
      <c r="K29" s="1" t="s">
        <v>494</v>
      </c>
      <c r="L29" s="1" t="s">
        <v>494</v>
      </c>
      <c r="M29" s="1" t="s">
        <v>322</v>
      </c>
      <c r="N29" s="1" t="s">
        <v>322</v>
      </c>
      <c r="O29" s="1" t="s">
        <v>323</v>
      </c>
      <c r="P29" s="1" t="s">
        <v>324</v>
      </c>
      <c r="Q29" s="1" t="s">
        <v>495</v>
      </c>
      <c r="R29" s="1" t="s">
        <v>326</v>
      </c>
      <c r="S29" s="1" t="s">
        <v>327</v>
      </c>
      <c r="T29" s="1" t="s">
        <v>328</v>
      </c>
    </row>
    <row r="30" s="1" customFormat="1" spans="1:20">
      <c r="A30" s="3">
        <v>17316839133</v>
      </c>
      <c r="B30" s="1" t="s">
        <v>496</v>
      </c>
      <c r="C30" s="1" t="s">
        <v>497</v>
      </c>
      <c r="D30" s="1" t="s">
        <v>441</v>
      </c>
      <c r="E30" s="1" t="s">
        <v>498</v>
      </c>
      <c r="F30" s="1" t="s">
        <v>314</v>
      </c>
      <c r="G30" s="1" t="s">
        <v>318</v>
      </c>
      <c r="H30" s="1" t="s">
        <v>319</v>
      </c>
      <c r="I30" s="1" t="s">
        <v>499</v>
      </c>
      <c r="J30" s="1" t="s">
        <v>30</v>
      </c>
      <c r="K30" s="1" t="s">
        <v>500</v>
      </c>
      <c r="L30" s="1" t="s">
        <v>500</v>
      </c>
      <c r="M30" s="1" t="s">
        <v>322</v>
      </c>
      <c r="N30" s="1" t="s">
        <v>322</v>
      </c>
      <c r="O30" s="1" t="s">
        <v>323</v>
      </c>
      <c r="P30" s="1" t="s">
        <v>324</v>
      </c>
      <c r="Q30" s="1" t="s">
        <v>501</v>
      </c>
      <c r="R30" s="1" t="s">
        <v>326</v>
      </c>
      <c r="S30" s="1" t="s">
        <v>327</v>
      </c>
      <c r="T30" s="1" t="s">
        <v>328</v>
      </c>
    </row>
    <row r="31" s="1" customFormat="1" spans="1:20">
      <c r="A31" s="3">
        <v>17312609818</v>
      </c>
      <c r="B31" s="1" t="s">
        <v>502</v>
      </c>
      <c r="C31" s="1" t="s">
        <v>503</v>
      </c>
      <c r="D31" s="1" t="s">
        <v>504</v>
      </c>
      <c r="E31" s="1" t="s">
        <v>505</v>
      </c>
      <c r="F31" s="1" t="s">
        <v>453</v>
      </c>
      <c r="G31" s="1" t="s">
        <v>318</v>
      </c>
      <c r="H31" s="1" t="s">
        <v>319</v>
      </c>
      <c r="I31" s="1" t="s">
        <v>506</v>
      </c>
      <c r="J31" s="1" t="s">
        <v>30</v>
      </c>
      <c r="K31" s="1" t="s">
        <v>507</v>
      </c>
      <c r="L31" s="1" t="s">
        <v>507</v>
      </c>
      <c r="M31" s="1" t="s">
        <v>322</v>
      </c>
      <c r="N31" s="1" t="s">
        <v>322</v>
      </c>
      <c r="O31" s="1" t="s">
        <v>323</v>
      </c>
      <c r="P31" s="1" t="s">
        <v>324</v>
      </c>
      <c r="Q31" s="1" t="s">
        <v>508</v>
      </c>
      <c r="R31" s="1" t="s">
        <v>326</v>
      </c>
      <c r="S31" s="1" t="s">
        <v>327</v>
      </c>
      <c r="T31" s="1" t="s">
        <v>328</v>
      </c>
    </row>
    <row r="32" s="1" customFormat="1" spans="1:20">
      <c r="A32" s="3">
        <v>17298117683</v>
      </c>
      <c r="B32" s="1" t="s">
        <v>509</v>
      </c>
      <c r="C32" s="1" t="s">
        <v>510</v>
      </c>
      <c r="D32" s="1" t="s">
        <v>511</v>
      </c>
      <c r="E32" s="1" t="s">
        <v>512</v>
      </c>
      <c r="F32" s="1" t="s">
        <v>389</v>
      </c>
      <c r="G32" s="1" t="s">
        <v>318</v>
      </c>
      <c r="H32" s="1" t="s">
        <v>319</v>
      </c>
      <c r="I32" s="1" t="s">
        <v>513</v>
      </c>
      <c r="J32" s="1" t="s">
        <v>30</v>
      </c>
      <c r="K32" s="1" t="s">
        <v>514</v>
      </c>
      <c r="L32" s="1" t="s">
        <v>514</v>
      </c>
      <c r="M32" s="1" t="s">
        <v>322</v>
      </c>
      <c r="N32" s="1" t="s">
        <v>322</v>
      </c>
      <c r="O32" s="1" t="s">
        <v>323</v>
      </c>
      <c r="P32" s="1" t="s">
        <v>324</v>
      </c>
      <c r="Q32" s="1" t="s">
        <v>515</v>
      </c>
      <c r="R32" s="1" t="s">
        <v>326</v>
      </c>
      <c r="S32" s="1" t="s">
        <v>327</v>
      </c>
      <c r="T32" s="1" t="s">
        <v>328</v>
      </c>
    </row>
    <row r="33" s="1" customFormat="1" spans="1:20">
      <c r="A33" s="3">
        <v>17279720806</v>
      </c>
      <c r="B33" s="1" t="s">
        <v>516</v>
      </c>
      <c r="C33" s="1" t="s">
        <v>517</v>
      </c>
      <c r="D33" s="1" t="s">
        <v>518</v>
      </c>
      <c r="E33" s="1" t="s">
        <v>519</v>
      </c>
      <c r="F33" s="1" t="s">
        <v>314</v>
      </c>
      <c r="G33" s="1" t="s">
        <v>318</v>
      </c>
      <c r="H33" s="1" t="s">
        <v>319</v>
      </c>
      <c r="I33" s="1" t="s">
        <v>520</v>
      </c>
      <c r="J33" s="1" t="s">
        <v>30</v>
      </c>
      <c r="K33" s="1" t="s">
        <v>521</v>
      </c>
      <c r="L33" s="1" t="s">
        <v>521</v>
      </c>
      <c r="M33" s="1" t="s">
        <v>322</v>
      </c>
      <c r="N33" s="1" t="s">
        <v>322</v>
      </c>
      <c r="O33" s="1" t="s">
        <v>323</v>
      </c>
      <c r="P33" s="1" t="s">
        <v>324</v>
      </c>
      <c r="Q33" s="1" t="s">
        <v>522</v>
      </c>
      <c r="R33" s="1" t="s">
        <v>326</v>
      </c>
      <c r="S33" s="1" t="s">
        <v>327</v>
      </c>
      <c r="T33" s="1" t="s">
        <v>328</v>
      </c>
    </row>
    <row r="34" s="1" customFormat="1" spans="1:20">
      <c r="A34" s="3">
        <v>17278393179</v>
      </c>
      <c r="B34" s="1" t="s">
        <v>523</v>
      </c>
      <c r="C34" s="1" t="s">
        <v>524</v>
      </c>
      <c r="D34" s="1" t="s">
        <v>525</v>
      </c>
      <c r="E34" s="1" t="s">
        <v>526</v>
      </c>
      <c r="F34" s="1" t="s">
        <v>314</v>
      </c>
      <c r="G34" s="1" t="s">
        <v>318</v>
      </c>
      <c r="H34" s="1" t="s">
        <v>319</v>
      </c>
      <c r="I34" s="1" t="s">
        <v>527</v>
      </c>
      <c r="J34" s="1" t="s">
        <v>30</v>
      </c>
      <c r="K34" s="1" t="s">
        <v>528</v>
      </c>
      <c r="L34" s="1" t="s">
        <v>528</v>
      </c>
      <c r="M34" s="1" t="s">
        <v>322</v>
      </c>
      <c r="N34" s="1" t="s">
        <v>322</v>
      </c>
      <c r="O34" s="1" t="s">
        <v>323</v>
      </c>
      <c r="P34" s="1" t="s">
        <v>324</v>
      </c>
      <c r="Q34" s="1" t="s">
        <v>529</v>
      </c>
      <c r="R34" s="1" t="s">
        <v>326</v>
      </c>
      <c r="S34" s="1" t="s">
        <v>327</v>
      </c>
      <c r="T34" s="1" t="s">
        <v>328</v>
      </c>
    </row>
    <row r="35" s="1" customFormat="1" spans="1:20">
      <c r="A35" s="3">
        <v>17272536835</v>
      </c>
      <c r="B35" s="1" t="s">
        <v>523</v>
      </c>
      <c r="C35" s="1" t="s">
        <v>530</v>
      </c>
      <c r="D35" s="1" t="s">
        <v>531</v>
      </c>
      <c r="E35" s="1" t="s">
        <v>532</v>
      </c>
      <c r="F35" s="1" t="s">
        <v>314</v>
      </c>
      <c r="G35" s="1" t="s">
        <v>318</v>
      </c>
      <c r="H35" s="1" t="s">
        <v>319</v>
      </c>
      <c r="I35" s="1" t="s">
        <v>533</v>
      </c>
      <c r="J35" s="1" t="s">
        <v>30</v>
      </c>
      <c r="K35" s="1" t="s">
        <v>534</v>
      </c>
      <c r="L35" s="1" t="s">
        <v>534</v>
      </c>
      <c r="M35" s="1" t="s">
        <v>322</v>
      </c>
      <c r="N35" s="1" t="s">
        <v>322</v>
      </c>
      <c r="O35" s="1" t="s">
        <v>323</v>
      </c>
      <c r="P35" s="1" t="s">
        <v>324</v>
      </c>
      <c r="Q35" s="1" t="s">
        <v>535</v>
      </c>
      <c r="R35" s="1" t="s">
        <v>326</v>
      </c>
      <c r="S35" s="1" t="s">
        <v>327</v>
      </c>
      <c r="T35" s="1" t="s">
        <v>328</v>
      </c>
    </row>
    <row r="36" s="1" customFormat="1" spans="1:20">
      <c r="A36" s="3">
        <v>17270730535</v>
      </c>
      <c r="B36" s="1" t="s">
        <v>536</v>
      </c>
      <c r="C36" s="1" t="s">
        <v>537</v>
      </c>
      <c r="D36" s="1" t="s">
        <v>538</v>
      </c>
      <c r="E36" s="1" t="s">
        <v>539</v>
      </c>
      <c r="F36" s="1" t="s">
        <v>314</v>
      </c>
      <c r="G36" s="1" t="s">
        <v>318</v>
      </c>
      <c r="H36" s="1" t="s">
        <v>319</v>
      </c>
      <c r="I36" s="1" t="s">
        <v>540</v>
      </c>
      <c r="J36" s="1" t="s">
        <v>30</v>
      </c>
      <c r="K36" s="1" t="s">
        <v>541</v>
      </c>
      <c r="L36" s="1" t="s">
        <v>541</v>
      </c>
      <c r="M36" s="1" t="s">
        <v>322</v>
      </c>
      <c r="N36" s="1" t="s">
        <v>322</v>
      </c>
      <c r="O36" s="1" t="s">
        <v>323</v>
      </c>
      <c r="P36" s="1" t="s">
        <v>324</v>
      </c>
      <c r="Q36" s="1" t="s">
        <v>542</v>
      </c>
      <c r="R36" s="1" t="s">
        <v>326</v>
      </c>
      <c r="S36" s="1" t="s">
        <v>327</v>
      </c>
      <c r="T36" s="1" t="s">
        <v>328</v>
      </c>
    </row>
    <row r="37" s="1" customFormat="1" spans="1:20">
      <c r="A37" s="3">
        <v>17265678230</v>
      </c>
      <c r="B37" s="1" t="s">
        <v>536</v>
      </c>
      <c r="C37" s="1" t="s">
        <v>543</v>
      </c>
      <c r="D37" s="1" t="s">
        <v>544</v>
      </c>
      <c r="E37" s="1" t="s">
        <v>545</v>
      </c>
      <c r="F37" s="1" t="s">
        <v>314</v>
      </c>
      <c r="G37" s="1" t="s">
        <v>318</v>
      </c>
      <c r="H37" s="1" t="s">
        <v>319</v>
      </c>
      <c r="I37" s="1" t="s">
        <v>546</v>
      </c>
      <c r="J37" s="1" t="s">
        <v>30</v>
      </c>
      <c r="K37" s="1" t="s">
        <v>547</v>
      </c>
      <c r="L37" s="1" t="s">
        <v>547</v>
      </c>
      <c r="M37" s="1" t="s">
        <v>322</v>
      </c>
      <c r="N37" s="1" t="s">
        <v>322</v>
      </c>
      <c r="O37" s="1" t="s">
        <v>323</v>
      </c>
      <c r="P37" s="1" t="s">
        <v>324</v>
      </c>
      <c r="Q37" s="1" t="s">
        <v>548</v>
      </c>
      <c r="R37" s="1" t="s">
        <v>326</v>
      </c>
      <c r="S37" s="1" t="s">
        <v>327</v>
      </c>
      <c r="T37" s="1" t="s">
        <v>328</v>
      </c>
    </row>
    <row r="38" s="1" customFormat="1" spans="1:20">
      <c r="A38" s="3">
        <v>17263764981</v>
      </c>
      <c r="B38" s="1" t="s">
        <v>549</v>
      </c>
      <c r="C38" s="1" t="s">
        <v>550</v>
      </c>
      <c r="D38" s="1" t="s">
        <v>551</v>
      </c>
      <c r="E38" s="1" t="s">
        <v>552</v>
      </c>
      <c r="F38" s="1" t="s">
        <v>314</v>
      </c>
      <c r="G38" s="1" t="s">
        <v>318</v>
      </c>
      <c r="H38" s="1" t="s">
        <v>319</v>
      </c>
      <c r="I38" s="1" t="s">
        <v>553</v>
      </c>
      <c r="J38" s="1" t="s">
        <v>30</v>
      </c>
      <c r="K38" s="1" t="s">
        <v>554</v>
      </c>
      <c r="L38" s="1" t="s">
        <v>554</v>
      </c>
      <c r="M38" s="1" t="s">
        <v>322</v>
      </c>
      <c r="N38" s="1" t="s">
        <v>322</v>
      </c>
      <c r="O38" s="1" t="s">
        <v>323</v>
      </c>
      <c r="P38" s="1" t="s">
        <v>324</v>
      </c>
      <c r="Q38" s="1" t="s">
        <v>555</v>
      </c>
      <c r="R38" s="1" t="s">
        <v>326</v>
      </c>
      <c r="S38" s="1" t="s">
        <v>327</v>
      </c>
      <c r="T38" s="1" t="s">
        <v>328</v>
      </c>
    </row>
    <row r="39" s="1" customFormat="1" spans="1:20">
      <c r="A39" s="3">
        <v>17244206594</v>
      </c>
      <c r="B39" s="1" t="s">
        <v>556</v>
      </c>
      <c r="C39" s="1" t="s">
        <v>557</v>
      </c>
      <c r="D39" s="1" t="s">
        <v>558</v>
      </c>
      <c r="E39" s="1" t="s">
        <v>559</v>
      </c>
      <c r="F39" s="1" t="s">
        <v>314</v>
      </c>
      <c r="G39" s="1" t="s">
        <v>318</v>
      </c>
      <c r="H39" s="1" t="s">
        <v>319</v>
      </c>
      <c r="I39" s="1" t="s">
        <v>560</v>
      </c>
      <c r="J39" s="1" t="s">
        <v>30</v>
      </c>
      <c r="K39" s="1" t="s">
        <v>561</v>
      </c>
      <c r="L39" s="1" t="s">
        <v>561</v>
      </c>
      <c r="M39" s="1" t="s">
        <v>322</v>
      </c>
      <c r="N39" s="1" t="s">
        <v>322</v>
      </c>
      <c r="O39" s="1" t="s">
        <v>323</v>
      </c>
      <c r="P39" s="1" t="s">
        <v>324</v>
      </c>
      <c r="Q39" s="1" t="s">
        <v>562</v>
      </c>
      <c r="R39" s="1" t="s">
        <v>326</v>
      </c>
      <c r="S39" s="1" t="s">
        <v>327</v>
      </c>
      <c r="T39" s="1" t="s">
        <v>328</v>
      </c>
    </row>
    <row r="40" s="1" customFormat="1" spans="1:20">
      <c r="A40" s="3">
        <v>17242307350</v>
      </c>
      <c r="B40" s="1" t="s">
        <v>556</v>
      </c>
      <c r="C40" s="1" t="s">
        <v>563</v>
      </c>
      <c r="D40" s="1" t="s">
        <v>564</v>
      </c>
      <c r="E40" s="1" t="s">
        <v>565</v>
      </c>
      <c r="F40" s="1" t="s">
        <v>314</v>
      </c>
      <c r="G40" s="1" t="s">
        <v>318</v>
      </c>
      <c r="H40" s="1" t="s">
        <v>319</v>
      </c>
      <c r="I40" s="1" t="s">
        <v>566</v>
      </c>
      <c r="J40" s="1" t="s">
        <v>30</v>
      </c>
      <c r="K40" s="1" t="s">
        <v>567</v>
      </c>
      <c r="L40" s="1" t="s">
        <v>567</v>
      </c>
      <c r="M40" s="1" t="s">
        <v>322</v>
      </c>
      <c r="N40" s="1" t="s">
        <v>322</v>
      </c>
      <c r="O40" s="1" t="s">
        <v>323</v>
      </c>
      <c r="P40" s="1" t="s">
        <v>324</v>
      </c>
      <c r="Q40" s="1" t="s">
        <v>568</v>
      </c>
      <c r="R40" s="1" t="s">
        <v>326</v>
      </c>
      <c r="S40" s="1" t="s">
        <v>327</v>
      </c>
      <c r="T40" s="1" t="s">
        <v>328</v>
      </c>
    </row>
    <row r="41" s="1" customFormat="1" spans="1:20">
      <c r="A41" s="3">
        <v>17235273213</v>
      </c>
      <c r="B41" s="1" t="s">
        <v>569</v>
      </c>
      <c r="C41" s="1" t="s">
        <v>570</v>
      </c>
      <c r="D41" s="1" t="s">
        <v>571</v>
      </c>
      <c r="E41" s="1" t="s">
        <v>572</v>
      </c>
      <c r="F41" s="1" t="s">
        <v>414</v>
      </c>
      <c r="G41" s="1" t="s">
        <v>318</v>
      </c>
      <c r="H41" s="1" t="s">
        <v>319</v>
      </c>
      <c r="I41" s="1" t="s">
        <v>573</v>
      </c>
      <c r="J41" s="1" t="s">
        <v>30</v>
      </c>
      <c r="K41" s="1" t="s">
        <v>574</v>
      </c>
      <c r="L41" s="1" t="s">
        <v>575</v>
      </c>
      <c r="M41" s="1" t="s">
        <v>576</v>
      </c>
      <c r="N41" s="1" t="s">
        <v>577</v>
      </c>
      <c r="O41" s="1" t="s">
        <v>323</v>
      </c>
      <c r="P41" s="1" t="s">
        <v>324</v>
      </c>
      <c r="Q41" s="1" t="s">
        <v>578</v>
      </c>
      <c r="R41" s="1" t="s">
        <v>326</v>
      </c>
      <c r="S41" s="1" t="s">
        <v>327</v>
      </c>
      <c r="T41" s="1" t="s">
        <v>328</v>
      </c>
    </row>
    <row r="42" s="1" customFormat="1" spans="1:20">
      <c r="A42" s="3">
        <v>17232773417</v>
      </c>
      <c r="B42" s="1" t="s">
        <v>569</v>
      </c>
      <c r="C42" s="1" t="s">
        <v>579</v>
      </c>
      <c r="D42" s="1" t="s">
        <v>462</v>
      </c>
      <c r="E42" s="1" t="s">
        <v>580</v>
      </c>
      <c r="F42" s="1" t="s">
        <v>314</v>
      </c>
      <c r="G42" s="1" t="s">
        <v>318</v>
      </c>
      <c r="H42" s="1" t="s">
        <v>319</v>
      </c>
      <c r="I42" s="1" t="s">
        <v>581</v>
      </c>
      <c r="J42" s="1" t="s">
        <v>30</v>
      </c>
      <c r="K42" s="1" t="s">
        <v>582</v>
      </c>
      <c r="L42" s="1" t="s">
        <v>582</v>
      </c>
      <c r="M42" s="1" t="s">
        <v>322</v>
      </c>
      <c r="N42" s="1" t="s">
        <v>322</v>
      </c>
      <c r="O42" s="1" t="s">
        <v>323</v>
      </c>
      <c r="P42" s="1" t="s">
        <v>324</v>
      </c>
      <c r="Q42" s="1" t="s">
        <v>583</v>
      </c>
      <c r="R42" s="1" t="s">
        <v>326</v>
      </c>
      <c r="S42" s="1" t="s">
        <v>327</v>
      </c>
      <c r="T42" s="1" t="s">
        <v>328</v>
      </c>
    </row>
    <row r="43" s="1" customFormat="1" spans="1:20">
      <c r="A43" s="3">
        <v>17228360985</v>
      </c>
      <c r="B43" s="1" t="s">
        <v>569</v>
      </c>
      <c r="C43" s="1" t="s">
        <v>584</v>
      </c>
      <c r="D43" s="1" t="s">
        <v>585</v>
      </c>
      <c r="E43" s="1" t="s">
        <v>586</v>
      </c>
      <c r="F43" s="1" t="s">
        <v>314</v>
      </c>
      <c r="G43" s="1" t="s">
        <v>318</v>
      </c>
      <c r="H43" s="1" t="s">
        <v>319</v>
      </c>
      <c r="I43" s="1" t="s">
        <v>587</v>
      </c>
      <c r="J43" s="1" t="s">
        <v>30</v>
      </c>
      <c r="K43" s="1" t="s">
        <v>588</v>
      </c>
      <c r="L43" s="1" t="s">
        <v>588</v>
      </c>
      <c r="M43" s="1" t="s">
        <v>322</v>
      </c>
      <c r="N43" s="1" t="s">
        <v>322</v>
      </c>
      <c r="O43" s="1" t="s">
        <v>323</v>
      </c>
      <c r="P43" s="1" t="s">
        <v>324</v>
      </c>
      <c r="Q43" s="1" t="s">
        <v>589</v>
      </c>
      <c r="R43" s="1" t="s">
        <v>326</v>
      </c>
      <c r="S43" s="1" t="s">
        <v>327</v>
      </c>
      <c r="T43" s="1" t="s">
        <v>328</v>
      </c>
    </row>
    <row r="44" s="1" customFormat="1" spans="1:20">
      <c r="A44" s="3">
        <v>17218991284</v>
      </c>
      <c r="B44" s="1" t="s">
        <v>590</v>
      </c>
      <c r="C44" s="1" t="s">
        <v>591</v>
      </c>
      <c r="D44" s="1" t="s">
        <v>592</v>
      </c>
      <c r="E44" s="1" t="s">
        <v>593</v>
      </c>
      <c r="F44" s="1" t="s">
        <v>314</v>
      </c>
      <c r="G44" s="1" t="s">
        <v>318</v>
      </c>
      <c r="H44" s="1" t="s">
        <v>319</v>
      </c>
      <c r="I44" s="1" t="s">
        <v>594</v>
      </c>
      <c r="J44" s="1" t="s">
        <v>30</v>
      </c>
      <c r="K44" s="1" t="s">
        <v>400</v>
      </c>
      <c r="L44" s="1" t="s">
        <v>400</v>
      </c>
      <c r="M44" s="1" t="s">
        <v>322</v>
      </c>
      <c r="N44" s="1" t="s">
        <v>322</v>
      </c>
      <c r="O44" s="1" t="s">
        <v>323</v>
      </c>
      <c r="P44" s="1" t="s">
        <v>324</v>
      </c>
      <c r="Q44" s="1" t="s">
        <v>595</v>
      </c>
      <c r="R44" s="1" t="s">
        <v>326</v>
      </c>
      <c r="S44" s="1" t="s">
        <v>327</v>
      </c>
      <c r="T44" s="1" t="s">
        <v>328</v>
      </c>
    </row>
    <row r="45" s="1" customFormat="1" spans="1:20">
      <c r="A45" s="3">
        <v>17207041668</v>
      </c>
      <c r="B45" s="1" t="s">
        <v>596</v>
      </c>
      <c r="C45" s="1" t="s">
        <v>597</v>
      </c>
      <c r="D45" s="1" t="s">
        <v>598</v>
      </c>
      <c r="E45" s="1" t="s">
        <v>599</v>
      </c>
      <c r="F45" s="1" t="s">
        <v>314</v>
      </c>
      <c r="G45" s="1" t="s">
        <v>318</v>
      </c>
      <c r="H45" s="1" t="s">
        <v>319</v>
      </c>
      <c r="I45" s="1" t="s">
        <v>600</v>
      </c>
      <c r="J45" s="1" t="s">
        <v>30</v>
      </c>
      <c r="K45" s="1" t="s">
        <v>601</v>
      </c>
      <c r="L45" s="1" t="s">
        <v>601</v>
      </c>
      <c r="M45" s="1" t="s">
        <v>322</v>
      </c>
      <c r="N45" s="1" t="s">
        <v>322</v>
      </c>
      <c r="O45" s="1" t="s">
        <v>323</v>
      </c>
      <c r="P45" s="1" t="s">
        <v>324</v>
      </c>
      <c r="Q45" s="1" t="s">
        <v>602</v>
      </c>
      <c r="R45" s="1" t="s">
        <v>326</v>
      </c>
      <c r="S45" s="1" t="s">
        <v>327</v>
      </c>
      <c r="T45" s="1" t="s">
        <v>328</v>
      </c>
    </row>
    <row r="46" s="1" customFormat="1" spans="1:20">
      <c r="A46" s="3">
        <v>17202244956</v>
      </c>
      <c r="B46" s="1" t="s">
        <v>603</v>
      </c>
      <c r="C46" s="1" t="s">
        <v>604</v>
      </c>
      <c r="D46" s="1" t="s">
        <v>605</v>
      </c>
      <c r="E46" s="1" t="s">
        <v>606</v>
      </c>
      <c r="F46" s="1" t="s">
        <v>414</v>
      </c>
      <c r="G46" s="1" t="s">
        <v>318</v>
      </c>
      <c r="H46" s="1" t="s">
        <v>319</v>
      </c>
      <c r="I46" s="1" t="s">
        <v>607</v>
      </c>
      <c r="J46" s="1" t="s">
        <v>30</v>
      </c>
      <c r="K46" s="1" t="s">
        <v>608</v>
      </c>
      <c r="L46" s="1" t="s">
        <v>608</v>
      </c>
      <c r="M46" s="1" t="s">
        <v>322</v>
      </c>
      <c r="N46" s="1" t="s">
        <v>322</v>
      </c>
      <c r="O46" s="1" t="s">
        <v>323</v>
      </c>
      <c r="P46" s="1" t="s">
        <v>324</v>
      </c>
      <c r="Q46" s="1" t="s">
        <v>609</v>
      </c>
      <c r="R46" s="1" t="s">
        <v>326</v>
      </c>
      <c r="S46" s="1" t="s">
        <v>327</v>
      </c>
      <c r="T46" s="1" t="s">
        <v>328</v>
      </c>
    </row>
    <row r="47" s="1" customFormat="1" spans="1:20">
      <c r="A47" s="3">
        <v>17189656673</v>
      </c>
      <c r="B47" s="1" t="s">
        <v>610</v>
      </c>
      <c r="C47" s="1" t="s">
        <v>611</v>
      </c>
      <c r="D47" s="1" t="s">
        <v>612</v>
      </c>
      <c r="E47" s="1" t="s">
        <v>613</v>
      </c>
      <c r="F47" s="1" t="s">
        <v>314</v>
      </c>
      <c r="G47" s="1" t="s">
        <v>318</v>
      </c>
      <c r="H47" s="1" t="s">
        <v>319</v>
      </c>
      <c r="I47" s="1" t="s">
        <v>614</v>
      </c>
      <c r="J47" s="1" t="s">
        <v>30</v>
      </c>
      <c r="K47" s="1" t="s">
        <v>615</v>
      </c>
      <c r="L47" s="1" t="s">
        <v>615</v>
      </c>
      <c r="M47" s="1" t="s">
        <v>322</v>
      </c>
      <c r="N47" s="1" t="s">
        <v>322</v>
      </c>
      <c r="O47" s="1" t="s">
        <v>323</v>
      </c>
      <c r="P47" s="1" t="s">
        <v>324</v>
      </c>
      <c r="Q47" s="1" t="s">
        <v>616</v>
      </c>
      <c r="R47" s="1" t="s">
        <v>326</v>
      </c>
      <c r="S47" s="1" t="s">
        <v>327</v>
      </c>
      <c r="T47" s="1" t="s">
        <v>328</v>
      </c>
    </row>
    <row r="48" s="1" customFormat="1" spans="1:20">
      <c r="A48" s="3">
        <v>17062185110</v>
      </c>
      <c r="B48" s="1" t="s">
        <v>617</v>
      </c>
      <c r="C48" s="1" t="s">
        <v>618</v>
      </c>
      <c r="D48" s="1" t="s">
        <v>619</v>
      </c>
      <c r="E48" s="1" t="s">
        <v>620</v>
      </c>
      <c r="F48" s="1" t="s">
        <v>314</v>
      </c>
      <c r="G48" s="1" t="s">
        <v>318</v>
      </c>
      <c r="H48" s="1" t="s">
        <v>319</v>
      </c>
      <c r="I48" s="1" t="s">
        <v>621</v>
      </c>
      <c r="J48" s="1" t="s">
        <v>30</v>
      </c>
      <c r="K48" s="1" t="s">
        <v>622</v>
      </c>
      <c r="L48" s="1" t="s">
        <v>622</v>
      </c>
      <c r="M48" s="1" t="s">
        <v>322</v>
      </c>
      <c r="N48" s="1" t="s">
        <v>322</v>
      </c>
      <c r="O48" s="1" t="s">
        <v>323</v>
      </c>
      <c r="P48" s="1" t="s">
        <v>324</v>
      </c>
      <c r="Q48" s="1" t="s">
        <v>623</v>
      </c>
      <c r="R48" s="1" t="s">
        <v>326</v>
      </c>
      <c r="S48" s="1" t="s">
        <v>327</v>
      </c>
      <c r="T48" s="1" t="s">
        <v>328</v>
      </c>
    </row>
    <row r="49" s="1" customFormat="1" spans="1:20">
      <c r="A49" s="3">
        <v>17010223164</v>
      </c>
      <c r="B49" s="1" t="s">
        <v>624</v>
      </c>
      <c r="C49" s="1" t="s">
        <v>625</v>
      </c>
      <c r="D49" s="1" t="s">
        <v>626</v>
      </c>
      <c r="E49" s="1" t="s">
        <v>627</v>
      </c>
      <c r="F49" s="1" t="s">
        <v>314</v>
      </c>
      <c r="G49" s="1" t="s">
        <v>318</v>
      </c>
      <c r="H49" s="1" t="s">
        <v>319</v>
      </c>
      <c r="I49" s="1" t="s">
        <v>628</v>
      </c>
      <c r="J49" s="1" t="s">
        <v>30</v>
      </c>
      <c r="K49" s="1" t="s">
        <v>406</v>
      </c>
      <c r="L49" s="1" t="s">
        <v>406</v>
      </c>
      <c r="M49" s="1" t="s">
        <v>322</v>
      </c>
      <c r="N49" s="1" t="s">
        <v>322</v>
      </c>
      <c r="O49" s="1" t="s">
        <v>323</v>
      </c>
      <c r="P49" s="1" t="s">
        <v>324</v>
      </c>
      <c r="Q49" s="1" t="s">
        <v>629</v>
      </c>
      <c r="R49" s="1" t="s">
        <v>326</v>
      </c>
      <c r="S49" s="1" t="s">
        <v>327</v>
      </c>
      <c r="T49" s="1" t="s">
        <v>328</v>
      </c>
    </row>
    <row r="50" s="1" customFormat="1" spans="1:20">
      <c r="A50" s="3">
        <v>16982718653</v>
      </c>
      <c r="B50" s="1" t="s">
        <v>630</v>
      </c>
      <c r="C50" s="1" t="s">
        <v>631</v>
      </c>
      <c r="D50" s="1" t="s">
        <v>626</v>
      </c>
      <c r="E50" s="1" t="s">
        <v>632</v>
      </c>
      <c r="F50" s="1" t="s">
        <v>314</v>
      </c>
      <c r="G50" s="1" t="s">
        <v>318</v>
      </c>
      <c r="H50" s="1" t="s">
        <v>319</v>
      </c>
      <c r="I50" s="1" t="s">
        <v>633</v>
      </c>
      <c r="J50" s="1" t="s">
        <v>30</v>
      </c>
      <c r="K50" s="1" t="s">
        <v>634</v>
      </c>
      <c r="L50" s="1" t="s">
        <v>634</v>
      </c>
      <c r="M50" s="1" t="s">
        <v>322</v>
      </c>
      <c r="N50" s="1" t="s">
        <v>322</v>
      </c>
      <c r="O50" s="1" t="s">
        <v>323</v>
      </c>
      <c r="P50" s="1" t="s">
        <v>324</v>
      </c>
      <c r="Q50" s="1" t="s">
        <v>635</v>
      </c>
      <c r="R50" s="1" t="s">
        <v>326</v>
      </c>
      <c r="S50" s="1" t="s">
        <v>327</v>
      </c>
      <c r="T50" s="1" t="s">
        <v>328</v>
      </c>
    </row>
    <row r="51" s="1" customFormat="1" spans="1:20">
      <c r="A51" s="3">
        <v>16336217933</v>
      </c>
      <c r="B51" s="1" t="s">
        <v>636</v>
      </c>
      <c r="C51" s="1" t="s">
        <v>637</v>
      </c>
      <c r="D51" s="1" t="s">
        <v>638</v>
      </c>
      <c r="E51" s="1" t="s">
        <v>639</v>
      </c>
      <c r="F51" s="1" t="s">
        <v>314</v>
      </c>
      <c r="G51" s="1" t="s">
        <v>318</v>
      </c>
      <c r="H51" s="1" t="s">
        <v>319</v>
      </c>
      <c r="I51" s="1" t="s">
        <v>640</v>
      </c>
      <c r="J51" s="1" t="s">
        <v>30</v>
      </c>
      <c r="K51" s="1" t="s">
        <v>641</v>
      </c>
      <c r="L51" s="1" t="s">
        <v>641</v>
      </c>
      <c r="M51" s="1" t="s">
        <v>322</v>
      </c>
      <c r="N51" s="1" t="s">
        <v>322</v>
      </c>
      <c r="O51" s="1" t="s">
        <v>323</v>
      </c>
      <c r="P51" s="1" t="s">
        <v>324</v>
      </c>
      <c r="Q51" s="1" t="s">
        <v>642</v>
      </c>
      <c r="R51" s="1" t="s">
        <v>326</v>
      </c>
      <c r="S51" s="1" t="s">
        <v>327</v>
      </c>
      <c r="T51" s="1" t="s">
        <v>328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2022-02-23T01:36:01Z</dcterms:created>
  <dcterms:modified xsi:type="dcterms:W3CDTF">2022-02-23T02:16:43Z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C87DDB1BBEDD424D82551334407C13F5</vt:lpwstr>
  </property>
  <property fmtid="{D5CDD505-2E9C-101B-9397-08002B2CF9AE}" pid="3" name="KSOProductBuildVer">
    <vt:lpwstr>2052-11.1.0.11294</vt:lpwstr>
  </property>
</Properties>
</file>