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<sst xmlns="http://schemas.openxmlformats.org/spreadsheetml/2006/main" count="520" uniqueCount="186">
  <si>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</si>
  <si>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</si>
  <si>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</si>
  <si>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</si>
  <si>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</si>
  <si>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</si>
  <si>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</si>
  <si>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</si>
  <si>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</si>
  <si>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</si>
  <si>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</si>
  <si>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</si>
  <si>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</si>
  <si>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</si>
  <si>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</si>
  <si>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</si>
  <si>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</si>
  <si>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</si>
  <si>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</si>
  <si>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</si>
  <si>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</si>
  <si>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</si>
  <si>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</si>
  <si>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</si>
  <si>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</si>
  <si>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17166444239	</t>
  </si>
  <si>
    <t>Ctrip</t>
  </si>
  <si>
    <t>正常</t>
  </si>
  <si>
    <t>[香港]荃湾西如心酒店(Nina Hotel Tsuen Wan West)(1701575)</t>
  </si>
  <si>
    <t>高座高级客房&lt;双人入住&gt;&lt;内宾&gt;&lt;预付&gt;&lt;无早&gt;</t>
  </si>
  <si>
    <t>CNY</t>
  </si>
  <si>
    <t>YAU/MANYICK</t>
  </si>
  <si>
    <t>CA363220224CNY</t>
  </si>
  <si>
    <t>未提现</t>
  </si>
  <si>
    <t>携程开票</t>
  </si>
  <si>
    <t xml:space="preserve">2387640	</t>
  </si>
  <si>
    <t xml:space="preserve">	</t>
  </si>
  <si>
    <t xml:space="preserve">17242879407	</t>
  </si>
  <si>
    <t>[和平]和平热龙温泉度假村(78217595)</t>
  </si>
  <si>
    <t>标准双人房&lt;特别促销&gt;&lt;双人入住&gt;&lt;双早&gt;</t>
  </si>
  <si>
    <t>汤岚</t>
  </si>
  <si>
    <t xml:space="preserve">2409755	</t>
  </si>
  <si>
    <t xml:space="preserve">17271116372	</t>
  </si>
  <si>
    <t>[上海]锦江之星品尚(上海南京路步行街店)(22938986)</t>
  </si>
  <si>
    <t>商务房B&lt;双人入住&gt;&lt;内宾&gt;&lt;预付&gt;&lt;无早&gt;</t>
  </si>
  <si>
    <t>侯立涛</t>
  </si>
  <si>
    <t xml:space="preserve">2412090	</t>
  </si>
  <si>
    <t xml:space="preserve">104224928654	</t>
  </si>
  <si>
    <t xml:space="preserve">17273739243	</t>
  </si>
  <si>
    <t>[梅州]梅州麓湖山酒店(67856423)</t>
  </si>
  <si>
    <t>豪华大床房&lt;大床&gt;&lt;特惠专享&gt;&lt;双人入住&gt;&lt;日历房套餐高价值&gt;&lt;无早&gt;&lt;新酒店礼盒&gt;</t>
  </si>
  <si>
    <t>周光耀</t>
  </si>
  <si>
    <t xml:space="preserve">2412467	</t>
  </si>
  <si>
    <t xml:space="preserve">737059	</t>
  </si>
  <si>
    <t xml:space="preserve">17285421784	</t>
  </si>
  <si>
    <t>南湖东岸别墅大床房&lt;超值特惠&gt;&lt;双人入住&gt;&lt;双早&gt;</t>
  </si>
  <si>
    <t>陈芳茉</t>
  </si>
  <si>
    <t xml:space="preserve">2412999	</t>
  </si>
  <si>
    <t xml:space="preserve">17295026000	</t>
  </si>
  <si>
    <t>[连山]清远金子山森林雪谷壮瑶度假村(82520535)</t>
  </si>
  <si>
    <t>一房一厅&lt;特价&gt;&lt;双早&gt;&lt;新高价值日历房套餐&gt;&lt;新酒店礼盒&gt;</t>
  </si>
  <si>
    <t>黄杰麟</t>
  </si>
  <si>
    <t xml:space="preserve">2413683	</t>
  </si>
  <si>
    <t xml:space="preserve">17295994846	</t>
  </si>
  <si>
    <t>清远金子山森林雪谷木屋&lt;特价&gt;&lt;双早&gt;&lt;新高价值日历房套餐&gt;&lt;新酒店礼盒&gt;</t>
  </si>
  <si>
    <t>邵宇航</t>
  </si>
  <si>
    <t xml:space="preserve">17296911160	</t>
  </si>
  <si>
    <t>清远金子山森林雪谷木屋&lt;日历房套餐高价值&gt;&lt;早+晚餐&gt;&lt;新酒店礼盒&gt;</t>
  </si>
  <si>
    <t>赖圳桦</t>
  </si>
  <si>
    <t xml:space="preserve">2413926	</t>
  </si>
  <si>
    <t xml:space="preserve">17303998367	</t>
  </si>
  <si>
    <t>南湖东岸别墅双床房&lt;超值特惠&gt;&lt;双人入住&gt;&lt;双早&gt;</t>
  </si>
  <si>
    <t>张长</t>
  </si>
  <si>
    <t xml:space="preserve">2414306	</t>
  </si>
  <si>
    <t xml:space="preserve">17304008571	</t>
  </si>
  <si>
    <t>李丽丽,陈颜英,罗结珍</t>
  </si>
  <si>
    <t xml:space="preserve">2414310	</t>
  </si>
  <si>
    <t xml:space="preserve">17305202774	</t>
  </si>
  <si>
    <t>杨佩莹</t>
  </si>
  <si>
    <t xml:space="preserve">2414530	</t>
  </si>
  <si>
    <t xml:space="preserve">17305421902	</t>
  </si>
  <si>
    <t>[英德]英德石头酒店(78167352)</t>
  </si>
  <si>
    <t>独栋私家泡池大床房&lt;双人入住&gt;&lt;双早&gt;</t>
  </si>
  <si>
    <t>李德盛</t>
  </si>
  <si>
    <t xml:space="preserve">2414565	</t>
  </si>
  <si>
    <t xml:space="preserve">17305983370	</t>
  </si>
  <si>
    <t>黄鉴河</t>
  </si>
  <si>
    <t xml:space="preserve">2414679	</t>
  </si>
  <si>
    <t xml:space="preserve">17306156415	</t>
  </si>
  <si>
    <t>胡琛愉</t>
  </si>
  <si>
    <t xml:space="preserve">17310540502	</t>
  </si>
  <si>
    <t>湖景双人房&lt;双人入住&gt;&lt;双早&gt;</t>
  </si>
  <si>
    <t>彭碧贤</t>
  </si>
  <si>
    <t xml:space="preserve">2414836	</t>
  </si>
  <si>
    <t>，</t>
  </si>
  <si>
    <t>A220224095126481</t>
  </si>
  <si>
    <t>A220224095212481</t>
  </si>
  <si>
    <t>A220224095311481</t>
  </si>
  <si>
    <t>CNY / HKD 当前参考汇率: 1.235437224</t>
  </si>
  <si>
    <t>总计： 20191.2 CNY/
24944.96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</si>
  <si>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</si>
  <si>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</si>
  <si>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</si>
  <si>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</si>
  <si>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</si>
  <si>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</si>
  <si>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</si>
  <si>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</si>
  <si>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</si>
  <si>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</si>
  <si>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</si>
  <si>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</si>
  <si>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</si>
  <si>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</si>
  <si>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</si>
  <si>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</si>
  <si>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</si>
  <si>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2022-02-08</t>
  </si>
  <si>
    <t>2414836</t>
  </si>
  <si>
    <t>英德英石园石头酒店</t>
  </si>
  <si>
    <t>2022-02-09</t>
  </si>
  <si>
    <t>退房日周结</t>
  </si>
  <si>
    <t>239.00</t>
  </si>
  <si>
    <t>RMB</t>
  </si>
  <si>
    <t>0</t>
  </si>
  <si>
    <t>0.00</t>
  </si>
  <si>
    <t>携程国内直连(DD)</t>
  </si>
  <si>
    <t>2022-02-08 13:44:29</t>
  </si>
  <si>
    <t>否</t>
  </si>
  <si>
    <t>汇智国际旅游发展有限公司</t>
  </si>
  <si>
    <t>直采</t>
  </si>
  <si>
    <t>2022-02-07</t>
  </si>
  <si>
    <t>2414711</t>
  </si>
  <si>
    <t>清远金子山森林雪谷壮瑶度假村</t>
  </si>
  <si>
    <t>589.00</t>
  </si>
  <si>
    <t>2022-02-07 23:20:11</t>
  </si>
  <si>
    <t>2414679</t>
  </si>
  <si>
    <t>2022-02-07 22:38:38</t>
  </si>
  <si>
    <t>2414565</t>
  </si>
  <si>
    <t>410.00</t>
  </si>
  <si>
    <t>2022-02-07 20:19:06</t>
  </si>
  <si>
    <t>2414530</t>
  </si>
  <si>
    <t>689.00</t>
  </si>
  <si>
    <t>2022-02-07 19:32:19</t>
  </si>
  <si>
    <t>2414310</t>
  </si>
  <si>
    <t>1437.00</t>
  </si>
  <si>
    <t>2022-02-07 14:32:37</t>
  </si>
  <si>
    <t>2414306</t>
  </si>
  <si>
    <t>和平热龙温泉度假村</t>
  </si>
  <si>
    <t>460.00</t>
  </si>
  <si>
    <t>2022-02-07 14:23:55</t>
  </si>
  <si>
    <t>2022-02-06</t>
  </si>
  <si>
    <t>2413926</t>
  </si>
  <si>
    <t>479.00</t>
  </si>
  <si>
    <t>2022-02-06 18:13:42</t>
  </si>
  <si>
    <t>2413813</t>
  </si>
  <si>
    <t>2022-02-06 14:21:43</t>
  </si>
  <si>
    <t>2413683</t>
  </si>
  <si>
    <t>2022-02-06 09:15:37</t>
  </si>
  <si>
    <t>2022-02-04</t>
  </si>
  <si>
    <t>2412999</t>
  </si>
  <si>
    <t>1380.00</t>
  </si>
  <si>
    <t>2022-02-04 19:36:03</t>
  </si>
  <si>
    <t>2022-02-03</t>
  </si>
  <si>
    <t>2412467</t>
  </si>
  <si>
    <t>梅州麓湖山酒店</t>
  </si>
  <si>
    <t>279.17</t>
  </si>
  <si>
    <t>2022-02-03 15:25:55</t>
  </si>
  <si>
    <t>Saas酒店</t>
  </si>
  <si>
    <t>2022-02-02</t>
  </si>
  <si>
    <t>2412090</t>
  </si>
  <si>
    <t>锦江之星品尚(上海南京路步行街店)</t>
  </si>
  <si>
    <t>1299.03</t>
  </si>
  <si>
    <t>2022-02-02 18:18:34</t>
  </si>
  <si>
    <t>直连</t>
  </si>
  <si>
    <t>2022-01-27</t>
  </si>
  <si>
    <t>2409755</t>
  </si>
  <si>
    <t>720.00</t>
  </si>
  <si>
    <t>2022-01-27 12:39:19</t>
  </si>
  <si>
    <t>2022-01-13</t>
  </si>
  <si>
    <t>2387640</t>
  </si>
  <si>
    <t>荃湾西如心酒店</t>
  </si>
  <si>
    <t>YAU MANYICK</t>
  </si>
  <si>
    <t>2022-01-21</t>
  </si>
  <si>
    <t>10343.00</t>
  </si>
  <si>
    <t>2022-01-13 10:12:08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</si>
</sst>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2" applyNumberFormat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44582</v>
      </c>
      <c r="G2" s="6">
        <v>44601</v>
      </c>
      <c r="H2" s="4">
        <v>1</v>
      </c>
      <c r="I2" s="4">
        <v>19</v>
      </c>
      <c r="J2" s="4">
        <v>19</v>
      </c>
      <c r="K2" s="4" t="s">
        <v>30</v>
      </c>
      <c r="L2" s="4">
        <v>10343</v>
      </c>
      <c r="M2" s="4">
        <v>10343</v>
      </c>
      <c r="N2" s="4" t="s">
        <v>31</v>
      </c>
      <c r="O2" s="4" t="s">
        <v>32</v>
      </c>
      <c r="P2" s="4" t="s">
        <v>33</v>
      </c>
      <c r="Q2" s="4">
        <v>0</v>
      </c>
      <c r="R2" s="7">
        <v>44574</v>
      </c>
      <c r="S2" s="6">
        <v>44616</v>
      </c>
      <c r="T2" s="4" t="s">
        <v>34</v>
      </c>
      <c r="U2" s="4">
        <v>10343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44599</v>
      </c>
      <c r="G3" s="6">
        <v>44601</v>
      </c>
      <c r="H3" s="4">
        <v>1</v>
      </c>
      <c r="I3" s="4">
        <v>2</v>
      </c>
      <c r="J3" s="4">
        <v>2</v>
      </c>
      <c r="K3" s="4" t="s">
        <v>30</v>
      </c>
      <c r="L3" s="4">
        <v>720</v>
      </c>
      <c r="M3" s="4">
        <v>720</v>
      </c>
      <c r="N3" s="4" t="s">
        <v>40</v>
      </c>
      <c r="O3" s="4" t="s">
        <v>32</v>
      </c>
      <c r="P3" s="4" t="s">
        <v>33</v>
      </c>
      <c r="Q3" s="4">
        <v>0</v>
      </c>
      <c r="R3" s="7">
        <v>44588</v>
      </c>
      <c r="S3" s="6">
        <v>44616</v>
      </c>
      <c r="T3" s="4" t="s">
        <v>34</v>
      </c>
      <c r="U3" s="4">
        <v>720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44595</v>
      </c>
      <c r="G4" s="6">
        <v>44601</v>
      </c>
      <c r="H4" s="4">
        <v>1</v>
      </c>
      <c r="I4" s="4">
        <v>6</v>
      </c>
      <c r="J4" s="4">
        <v>6</v>
      </c>
      <c r="K4" s="4" t="s">
        <v>30</v>
      </c>
      <c r="L4" s="4">
        <v>1299.03</v>
      </c>
      <c r="M4" s="4">
        <v>1299.03</v>
      </c>
      <c r="N4" s="4" t="s">
        <v>45</v>
      </c>
      <c r="O4" s="4" t="s">
        <v>32</v>
      </c>
      <c r="P4" s="4" t="s">
        <v>33</v>
      </c>
      <c r="Q4" s="4">
        <v>0</v>
      </c>
      <c r="R4" s="7">
        <v>44594</v>
      </c>
      <c r="S4" s="6">
        <v>44616</v>
      </c>
      <c r="T4" s="4" t="s">
        <v>34</v>
      </c>
      <c r="U4" s="4">
        <v>1299.03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44600</v>
      </c>
      <c r="G5" s="6">
        <v>44601</v>
      </c>
      <c r="H5" s="4">
        <v>1</v>
      </c>
      <c r="I5" s="4">
        <v>1</v>
      </c>
      <c r="J5" s="4">
        <v>1</v>
      </c>
      <c r="K5" s="4" t="s">
        <v>30</v>
      </c>
      <c r="L5" s="4">
        <v>279.17</v>
      </c>
      <c r="M5" s="4">
        <v>279.17</v>
      </c>
      <c r="N5" s="4" t="s">
        <v>51</v>
      </c>
      <c r="O5" s="4" t="s">
        <v>32</v>
      </c>
      <c r="P5" s="4" t="s">
        <v>33</v>
      </c>
      <c r="Q5" s="4">
        <v>0</v>
      </c>
      <c r="R5" s="7">
        <v>44595</v>
      </c>
      <c r="S5" s="6">
        <v>44616</v>
      </c>
      <c r="T5" s="4" t="s">
        <v>34</v>
      </c>
      <c r="U5" s="4">
        <v>279.17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38</v>
      </c>
      <c r="E6" s="4" t="s">
        <v>55</v>
      </c>
      <c r="F6" s="6">
        <v>44598</v>
      </c>
      <c r="G6" s="6">
        <v>44601</v>
      </c>
      <c r="H6" s="4">
        <v>1</v>
      </c>
      <c r="I6" s="4">
        <v>3</v>
      </c>
      <c r="J6" s="4">
        <v>3</v>
      </c>
      <c r="K6" s="4" t="s">
        <v>30</v>
      </c>
      <c r="L6" s="4">
        <v>1380</v>
      </c>
      <c r="M6" s="4">
        <v>1380</v>
      </c>
      <c r="N6" s="4" t="s">
        <v>56</v>
      </c>
      <c r="O6" s="4" t="s">
        <v>32</v>
      </c>
      <c r="P6" s="4" t="s">
        <v>33</v>
      </c>
      <c r="Q6" s="4">
        <v>0</v>
      </c>
      <c r="R6" s="7">
        <v>44596</v>
      </c>
      <c r="S6" s="6">
        <v>44616</v>
      </c>
      <c r="T6" s="4" t="s">
        <v>34</v>
      </c>
      <c r="U6" s="4">
        <v>1380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44600</v>
      </c>
      <c r="G7" s="6">
        <v>44601</v>
      </c>
      <c r="H7" s="4">
        <v>1</v>
      </c>
      <c r="I7" s="4">
        <v>1</v>
      </c>
      <c r="J7" s="4">
        <v>1</v>
      </c>
      <c r="K7" s="4" t="s">
        <v>30</v>
      </c>
      <c r="L7" s="4">
        <v>689</v>
      </c>
      <c r="M7" s="4">
        <v>689</v>
      </c>
      <c r="N7" s="4" t="s">
        <v>61</v>
      </c>
      <c r="O7" s="4" t="s">
        <v>32</v>
      </c>
      <c r="P7" s="4" t="s">
        <v>33</v>
      </c>
      <c r="Q7" s="4">
        <v>0</v>
      </c>
      <c r="R7" s="7">
        <v>44598</v>
      </c>
      <c r="S7" s="6">
        <v>44616</v>
      </c>
      <c r="T7" s="4" t="s">
        <v>34</v>
      </c>
      <c r="U7" s="4">
        <v>689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59</v>
      </c>
      <c r="E8" s="4" t="s">
        <v>64</v>
      </c>
      <c r="F8" s="6">
        <v>44600</v>
      </c>
      <c r="G8" s="6">
        <v>44601</v>
      </c>
      <c r="H8" s="4">
        <v>1</v>
      </c>
      <c r="I8" s="4">
        <v>1</v>
      </c>
      <c r="J8" s="4">
        <v>1</v>
      </c>
      <c r="K8" s="4" t="s">
        <v>30</v>
      </c>
      <c r="L8" s="4">
        <v>589</v>
      </c>
      <c r="M8" s="4">
        <v>589</v>
      </c>
      <c r="N8" s="4" t="s">
        <v>65</v>
      </c>
      <c r="O8" s="4" t="s">
        <v>32</v>
      </c>
      <c r="P8" s="4" t="s">
        <v>33</v>
      </c>
      <c r="Q8" s="4">
        <v>0</v>
      </c>
      <c r="R8" s="7">
        <v>44598</v>
      </c>
      <c r="S8" s="6">
        <v>44616</v>
      </c>
      <c r="T8" s="4" t="s">
        <v>34</v>
      </c>
      <c r="U8" s="4">
        <v>589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59</v>
      </c>
      <c r="E9" s="4" t="s">
        <v>67</v>
      </c>
      <c r="F9" s="6">
        <v>44600</v>
      </c>
      <c r="G9" s="6">
        <v>44601</v>
      </c>
      <c r="H9" s="4">
        <v>1</v>
      </c>
      <c r="I9" s="4">
        <v>1</v>
      </c>
      <c r="J9" s="4">
        <v>1</v>
      </c>
      <c r="K9" s="4" t="s">
        <v>30</v>
      </c>
      <c r="L9" s="4">
        <v>479</v>
      </c>
      <c r="M9" s="4">
        <v>479</v>
      </c>
      <c r="N9" s="4" t="s">
        <v>68</v>
      </c>
      <c r="O9" s="4" t="s">
        <v>32</v>
      </c>
      <c r="P9" s="4" t="s">
        <v>33</v>
      </c>
      <c r="Q9" s="4">
        <v>0</v>
      </c>
      <c r="R9" s="7">
        <v>44598</v>
      </c>
      <c r="S9" s="6">
        <v>44616</v>
      </c>
      <c r="T9" s="4" t="s">
        <v>34</v>
      </c>
      <c r="U9" s="4">
        <v>479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38</v>
      </c>
      <c r="E10" s="4" t="s">
        <v>71</v>
      </c>
      <c r="F10" s="6">
        <v>44600</v>
      </c>
      <c r="G10" s="6">
        <v>44601</v>
      </c>
      <c r="H10" s="4">
        <v>1</v>
      </c>
      <c r="I10" s="4">
        <v>1</v>
      </c>
      <c r="J10" s="4">
        <v>1</v>
      </c>
      <c r="K10" s="4" t="s">
        <v>30</v>
      </c>
      <c r="L10" s="4">
        <v>460</v>
      </c>
      <c r="M10" s="4">
        <v>460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44599</v>
      </c>
      <c r="S10" s="6">
        <v>44616</v>
      </c>
      <c r="T10" s="4" t="s">
        <v>34</v>
      </c>
      <c r="U10" s="4">
        <v>460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59</v>
      </c>
      <c r="E11" s="4" t="s">
        <v>67</v>
      </c>
      <c r="F11" s="6">
        <v>44600</v>
      </c>
      <c r="G11" s="6">
        <v>44601</v>
      </c>
      <c r="H11" s="4">
        <v>3</v>
      </c>
      <c r="I11" s="4">
        <v>1</v>
      </c>
      <c r="J11" s="4">
        <v>3</v>
      </c>
      <c r="K11" s="4" t="s">
        <v>30</v>
      </c>
      <c r="L11" s="4">
        <v>1437</v>
      </c>
      <c r="M11" s="4">
        <v>1437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44599</v>
      </c>
      <c r="S11" s="6">
        <v>44616</v>
      </c>
      <c r="T11" s="4" t="s">
        <v>34</v>
      </c>
      <c r="U11" s="4">
        <v>1437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44600</v>
      </c>
      <c r="G12" s="6">
        <v>44601</v>
      </c>
      <c r="H12" s="4">
        <v>1</v>
      </c>
      <c r="I12" s="4">
        <v>1</v>
      </c>
      <c r="J12" s="4">
        <v>1</v>
      </c>
      <c r="K12" s="4" t="s">
        <v>30</v>
      </c>
      <c r="L12" s="4">
        <v>689</v>
      </c>
      <c r="M12" s="4">
        <v>689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44599</v>
      </c>
      <c r="S12" s="6">
        <v>44616</v>
      </c>
      <c r="T12" s="4" t="s">
        <v>34</v>
      </c>
      <c r="U12" s="4">
        <v>689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44600</v>
      </c>
      <c r="G13" s="6">
        <v>44601</v>
      </c>
      <c r="H13" s="4">
        <v>1</v>
      </c>
      <c r="I13" s="4">
        <v>1</v>
      </c>
      <c r="J13" s="4">
        <v>1</v>
      </c>
      <c r="K13" s="4" t="s">
        <v>30</v>
      </c>
      <c r="L13" s="4">
        <v>410</v>
      </c>
      <c r="M13" s="4">
        <v>410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44599</v>
      </c>
      <c r="S13" s="6">
        <v>44616</v>
      </c>
      <c r="T13" s="4" t="s">
        <v>34</v>
      </c>
      <c r="U13" s="4">
        <v>410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59</v>
      </c>
      <c r="E14" s="4" t="s">
        <v>64</v>
      </c>
      <c r="F14" s="6">
        <v>44600</v>
      </c>
      <c r="G14" s="6">
        <v>44601</v>
      </c>
      <c r="H14" s="4">
        <v>1</v>
      </c>
      <c r="I14" s="4">
        <v>1</v>
      </c>
      <c r="J14" s="4">
        <v>1</v>
      </c>
      <c r="K14" s="4" t="s">
        <v>30</v>
      </c>
      <c r="L14" s="4">
        <v>589</v>
      </c>
      <c r="M14" s="4">
        <v>589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44599</v>
      </c>
      <c r="S14" s="6">
        <v>44616</v>
      </c>
      <c r="T14" s="4" t="s">
        <v>34</v>
      </c>
      <c r="U14" s="4">
        <v>589</v>
      </c>
      <c r="V14" s="4">
        <v>0</v>
      </c>
      <c r="W14" s="4">
        <v>0</v>
      </c>
      <c r="X14" s="4" t="s">
        <v>87</v>
      </c>
      <c r="Y14" s="4" t="s">
        <v>36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59</v>
      </c>
      <c r="E15" s="4" t="s">
        <v>64</v>
      </c>
      <c r="F15" s="6">
        <v>44600</v>
      </c>
      <c r="G15" s="6">
        <v>44601</v>
      </c>
      <c r="H15" s="4">
        <v>1</v>
      </c>
      <c r="I15" s="4">
        <v>1</v>
      </c>
      <c r="J15" s="4">
        <v>1</v>
      </c>
      <c r="K15" s="4" t="s">
        <v>30</v>
      </c>
      <c r="L15" s="4">
        <v>589</v>
      </c>
      <c r="M15" s="4">
        <v>589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44599</v>
      </c>
      <c r="S15" s="6">
        <v>44616</v>
      </c>
      <c r="T15" s="4" t="s">
        <v>34</v>
      </c>
      <c r="U15" s="4">
        <v>589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81</v>
      </c>
      <c r="E16" s="4" t="s">
        <v>91</v>
      </c>
      <c r="F16" s="6">
        <v>44600</v>
      </c>
      <c r="G16" s="6">
        <v>44601</v>
      </c>
      <c r="H16" s="4">
        <v>1</v>
      </c>
      <c r="I16" s="4">
        <v>1</v>
      </c>
      <c r="J16" s="4">
        <v>1</v>
      </c>
      <c r="K16" s="4" t="s">
        <v>30</v>
      </c>
      <c r="L16" s="4">
        <v>239</v>
      </c>
      <c r="M16" s="4">
        <v>239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44600</v>
      </c>
      <c r="S16" s="6">
        <v>44616</v>
      </c>
      <c r="T16" s="4" t="s">
        <v>34</v>
      </c>
      <c r="U16" s="4">
        <v>239</v>
      </c>
      <c r="V16" s="4">
        <v>0</v>
      </c>
      <c r="W16" s="4">
        <v>0</v>
      </c>
      <c r="X16" s="4" t="s">
        <v>93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1" sqref="A21:F2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9" style="4"/>
    <col min="5" max="6" width="9.375" style="4"/>
    <col min="7" max="7" width="10.37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5">
        <v>17166444239</v>
      </c>
      <c r="B2" s="6">
        <v>44582</v>
      </c>
      <c r="C2" s="6">
        <v>44601</v>
      </c>
      <c r="D2" s="4">
        <v>10343</v>
      </c>
      <c r="E2" s="4" t="str">
        <f>VLOOKUP(A2,HOP!A:L,12,0)</f>
        <v>10343.00</v>
      </c>
      <c r="F2" s="4" t="str">
        <f>VLOOKUP(A2,HOP!A:C,3,0)</f>
        <v>2387640</v>
      </c>
      <c r="G2" s="4">
        <f>D2-E2</f>
        <v>0</v>
      </c>
      <c r="H2" s="4" t="str">
        <f>$H$1&amp;F2</f>
        <v>，2387640</v>
      </c>
      <c r="I2" s="4" t="str">
        <f>VLOOKUP(A2,HOP!A:T,20,0)</f>
        <v>直连</v>
      </c>
    </row>
    <row r="3" s="4" customFormat="1" spans="1:9">
      <c r="A3" s="5">
        <v>17242879407</v>
      </c>
      <c r="B3" s="6">
        <v>44599</v>
      </c>
      <c r="C3" s="6">
        <v>44601</v>
      </c>
      <c r="D3" s="4">
        <v>720</v>
      </c>
      <c r="E3" s="4" t="str">
        <f>VLOOKUP(A3,HOP!A:L,12,0)</f>
        <v>720.00</v>
      </c>
      <c r="F3" s="4" t="str">
        <f>VLOOKUP(A3,HOP!A:C,3,0)</f>
        <v>2409755</v>
      </c>
      <c r="G3" s="4">
        <f t="shared" ref="G3:G16" si="0">D3-E3</f>
        <v>0</v>
      </c>
      <c r="H3" s="4" t="str">
        <f t="shared" ref="H3:H16" si="1">$H$1&amp;F3</f>
        <v>，2409755</v>
      </c>
      <c r="I3" s="4" t="str">
        <f>VLOOKUP(A3,HOP!A:T,20,0)</f>
        <v>直采</v>
      </c>
    </row>
    <row r="4" s="4" customFormat="1" spans="1:9">
      <c r="A4" s="5">
        <v>17271116372</v>
      </c>
      <c r="B4" s="6">
        <v>44595</v>
      </c>
      <c r="C4" s="6">
        <v>44601</v>
      </c>
      <c r="D4" s="4">
        <v>1299.03</v>
      </c>
      <c r="E4" s="4" t="str">
        <f>VLOOKUP(A4,HOP!A:L,12,0)</f>
        <v>1299.03</v>
      </c>
      <c r="F4" s="4" t="str">
        <f>VLOOKUP(A4,HOP!A:C,3,0)</f>
        <v>2412090</v>
      </c>
      <c r="G4" s="4">
        <f t="shared" si="0"/>
        <v>0</v>
      </c>
      <c r="H4" s="4" t="str">
        <f t="shared" si="1"/>
        <v>，2412090</v>
      </c>
      <c r="I4" s="4" t="str">
        <f>VLOOKUP(A4,HOP!A:T,20,0)</f>
        <v>直连</v>
      </c>
    </row>
    <row r="5" s="4" customFormat="1" spans="1:9">
      <c r="A5" s="5">
        <v>17273739243</v>
      </c>
      <c r="B5" s="6">
        <v>44600</v>
      </c>
      <c r="C5" s="6">
        <v>44601</v>
      </c>
      <c r="D5" s="4">
        <v>279.17</v>
      </c>
      <c r="E5" s="4" t="str">
        <f>VLOOKUP(A5,HOP!A:L,12,0)</f>
        <v>279.17</v>
      </c>
      <c r="F5" s="4" t="str">
        <f>VLOOKUP(A5,HOP!A:C,3,0)</f>
        <v>2412467</v>
      </c>
      <c r="G5" s="4">
        <f t="shared" si="0"/>
        <v>0</v>
      </c>
      <c r="H5" s="4" t="str">
        <f t="shared" si="1"/>
        <v>，2412467</v>
      </c>
      <c r="I5" s="4" t="str">
        <f>VLOOKUP(A5,HOP!A:T,20,0)</f>
        <v>Saas酒店</v>
      </c>
    </row>
    <row r="6" s="4" customFormat="1" spans="1:9">
      <c r="A6" s="5">
        <v>17285421784</v>
      </c>
      <c r="B6" s="6">
        <v>44598</v>
      </c>
      <c r="C6" s="6">
        <v>44601</v>
      </c>
      <c r="D6" s="4">
        <v>1380</v>
      </c>
      <c r="E6" s="4" t="str">
        <f>VLOOKUP(A6,HOP!A:L,12,0)</f>
        <v>1380.00</v>
      </c>
      <c r="F6" s="4" t="str">
        <f>VLOOKUP(A6,HOP!A:C,3,0)</f>
        <v>2412999</v>
      </c>
      <c r="G6" s="4">
        <f t="shared" si="0"/>
        <v>0</v>
      </c>
      <c r="H6" s="4" t="str">
        <f t="shared" si="1"/>
        <v>，2412999</v>
      </c>
      <c r="I6" s="4" t="str">
        <f>VLOOKUP(A6,HOP!A:T,20,0)</f>
        <v>直采</v>
      </c>
    </row>
    <row r="7" s="4" customFormat="1" spans="1:9">
      <c r="A7" s="5">
        <v>17295026000</v>
      </c>
      <c r="B7" s="6">
        <v>44600</v>
      </c>
      <c r="C7" s="6">
        <v>44601</v>
      </c>
      <c r="D7" s="4">
        <v>689</v>
      </c>
      <c r="E7" s="4" t="str">
        <f>VLOOKUP(A7,HOP!A:L,12,0)</f>
        <v>689.00</v>
      </c>
      <c r="F7" s="4" t="str">
        <f>VLOOKUP(A7,HOP!A:C,3,0)</f>
        <v>2413683</v>
      </c>
      <c r="G7" s="4">
        <f t="shared" si="0"/>
        <v>0</v>
      </c>
      <c r="H7" s="4" t="str">
        <f t="shared" si="1"/>
        <v>，2413683</v>
      </c>
      <c r="I7" s="4" t="str">
        <f>VLOOKUP(A7,HOP!A:T,20,0)</f>
        <v>直采</v>
      </c>
    </row>
    <row r="8" s="4" customFormat="1" spans="1:9">
      <c r="A8" s="5">
        <v>17295994846</v>
      </c>
      <c r="B8" s="6">
        <v>44600</v>
      </c>
      <c r="C8" s="6">
        <v>44601</v>
      </c>
      <c r="D8" s="4">
        <v>589</v>
      </c>
      <c r="E8" s="4" t="str">
        <f>VLOOKUP(A8,HOP!A:L,12,0)</f>
        <v>589.00</v>
      </c>
      <c r="F8" s="4" t="str">
        <f>VLOOKUP(A8,HOP!A:C,3,0)</f>
        <v>2413813</v>
      </c>
      <c r="G8" s="4">
        <f t="shared" si="0"/>
        <v>0</v>
      </c>
      <c r="H8" s="4" t="str">
        <f t="shared" si="1"/>
        <v>，2413813</v>
      </c>
      <c r="I8" s="4" t="str">
        <f>VLOOKUP(A8,HOP!A:T,20,0)</f>
        <v>直采</v>
      </c>
    </row>
    <row r="9" s="4" customFormat="1" spans="1:9">
      <c r="A9" s="5">
        <v>17296911160</v>
      </c>
      <c r="B9" s="6">
        <v>44600</v>
      </c>
      <c r="C9" s="6">
        <v>44601</v>
      </c>
      <c r="D9" s="4">
        <v>479</v>
      </c>
      <c r="E9" s="4" t="str">
        <f>VLOOKUP(A9,HOP!A:L,12,0)</f>
        <v>479.00</v>
      </c>
      <c r="F9" s="4" t="str">
        <f>VLOOKUP(A9,HOP!A:C,3,0)</f>
        <v>2413926</v>
      </c>
      <c r="G9" s="4">
        <f t="shared" si="0"/>
        <v>0</v>
      </c>
      <c r="H9" s="4" t="str">
        <f t="shared" si="1"/>
        <v>，2413926</v>
      </c>
      <c r="I9" s="4" t="str">
        <f>VLOOKUP(A9,HOP!A:T,20,0)</f>
        <v>直采</v>
      </c>
    </row>
    <row r="10" s="4" customFormat="1" spans="1:9">
      <c r="A10" s="5">
        <v>17303998367</v>
      </c>
      <c r="B10" s="6">
        <v>44600</v>
      </c>
      <c r="C10" s="6">
        <v>44601</v>
      </c>
      <c r="D10" s="4">
        <v>460</v>
      </c>
      <c r="E10" s="4" t="str">
        <f>VLOOKUP(A10,HOP!A:L,12,0)</f>
        <v>460.00</v>
      </c>
      <c r="F10" s="4" t="str">
        <f>VLOOKUP(A10,HOP!A:C,3,0)</f>
        <v>2414306</v>
      </c>
      <c r="G10" s="4">
        <f t="shared" si="0"/>
        <v>0</v>
      </c>
      <c r="H10" s="4" t="str">
        <f t="shared" si="1"/>
        <v>，2414306</v>
      </c>
      <c r="I10" s="4" t="str">
        <f>VLOOKUP(A10,HOP!A:T,20,0)</f>
        <v>直采</v>
      </c>
    </row>
    <row r="11" s="4" customFormat="1" spans="1:9">
      <c r="A11" s="5">
        <v>17304008571</v>
      </c>
      <c r="B11" s="6">
        <v>44600</v>
      </c>
      <c r="C11" s="6">
        <v>44601</v>
      </c>
      <c r="D11" s="4">
        <v>1437</v>
      </c>
      <c r="E11" s="4" t="str">
        <f>VLOOKUP(A11,HOP!A:L,12,0)</f>
        <v>1437.00</v>
      </c>
      <c r="F11" s="4" t="str">
        <f>VLOOKUP(A11,HOP!A:C,3,0)</f>
        <v>2414310</v>
      </c>
      <c r="G11" s="4">
        <f t="shared" si="0"/>
        <v>0</v>
      </c>
      <c r="H11" s="4" t="str">
        <f t="shared" si="1"/>
        <v>，2414310</v>
      </c>
      <c r="I11" s="4" t="str">
        <f>VLOOKUP(A11,HOP!A:T,20,0)</f>
        <v>直采</v>
      </c>
    </row>
    <row r="12" s="4" customFormat="1" spans="1:9">
      <c r="A12" s="5">
        <v>17305202774</v>
      </c>
      <c r="B12" s="6">
        <v>44600</v>
      </c>
      <c r="C12" s="6">
        <v>44601</v>
      </c>
      <c r="D12" s="4">
        <v>689</v>
      </c>
      <c r="E12" s="4" t="str">
        <f>VLOOKUP(A12,HOP!A:L,12,0)</f>
        <v>689.00</v>
      </c>
      <c r="F12" s="4" t="str">
        <f>VLOOKUP(A12,HOP!A:C,3,0)</f>
        <v>2414530</v>
      </c>
      <c r="G12" s="4">
        <f t="shared" si="0"/>
        <v>0</v>
      </c>
      <c r="H12" s="4" t="str">
        <f t="shared" si="1"/>
        <v>，2414530</v>
      </c>
      <c r="I12" s="4" t="str">
        <f>VLOOKUP(A12,HOP!A:T,20,0)</f>
        <v>直采</v>
      </c>
    </row>
    <row r="13" s="4" customFormat="1" spans="1:9">
      <c r="A13" s="5">
        <v>17305421902</v>
      </c>
      <c r="B13" s="6">
        <v>44600</v>
      </c>
      <c r="C13" s="6">
        <v>44601</v>
      </c>
      <c r="D13" s="4">
        <v>410</v>
      </c>
      <c r="E13" s="4" t="str">
        <f>VLOOKUP(A13,HOP!A:L,12,0)</f>
        <v>410.00</v>
      </c>
      <c r="F13" s="4" t="str">
        <f>VLOOKUP(A13,HOP!A:C,3,0)</f>
        <v>2414565</v>
      </c>
      <c r="G13" s="4">
        <f t="shared" si="0"/>
        <v>0</v>
      </c>
      <c r="H13" s="4" t="str">
        <f t="shared" si="1"/>
        <v>，2414565</v>
      </c>
      <c r="I13" s="4" t="str">
        <f>VLOOKUP(A13,HOP!A:T,20,0)</f>
        <v>直采</v>
      </c>
    </row>
    <row r="14" s="4" customFormat="1" spans="1:9">
      <c r="A14" s="5">
        <v>17305983370</v>
      </c>
      <c r="B14" s="6">
        <v>44600</v>
      </c>
      <c r="C14" s="6">
        <v>44601</v>
      </c>
      <c r="D14" s="4">
        <v>589</v>
      </c>
      <c r="E14" s="4" t="str">
        <f>VLOOKUP(A14,HOP!A:L,12,0)</f>
        <v>589.00</v>
      </c>
      <c r="F14" s="4" t="str">
        <f>VLOOKUP(A14,HOP!A:C,3,0)</f>
        <v>2414679</v>
      </c>
      <c r="G14" s="4">
        <f t="shared" si="0"/>
        <v>0</v>
      </c>
      <c r="H14" s="4" t="str">
        <f t="shared" si="1"/>
        <v>，2414679</v>
      </c>
      <c r="I14" s="4" t="str">
        <f>VLOOKUP(A14,HOP!A:T,20,0)</f>
        <v>直采</v>
      </c>
    </row>
    <row r="15" s="4" customFormat="1" spans="1:9">
      <c r="A15" s="5">
        <v>17306156415</v>
      </c>
      <c r="B15" s="6">
        <v>44600</v>
      </c>
      <c r="C15" s="6">
        <v>44601</v>
      </c>
      <c r="D15" s="4">
        <v>589</v>
      </c>
      <c r="E15" s="4" t="str">
        <f>VLOOKUP(A15,HOP!A:L,12,0)</f>
        <v>589.00</v>
      </c>
      <c r="F15" s="4" t="str">
        <f>VLOOKUP(A15,HOP!A:C,3,0)</f>
        <v>2414711</v>
      </c>
      <c r="G15" s="4">
        <f t="shared" si="0"/>
        <v>0</v>
      </c>
      <c r="H15" s="4" t="str">
        <f t="shared" si="1"/>
        <v>，2414711</v>
      </c>
      <c r="I15" s="4" t="str">
        <f>VLOOKUP(A15,HOP!A:T,20,0)</f>
        <v>直采</v>
      </c>
    </row>
    <row r="16" s="4" customFormat="1" spans="1:9">
      <c r="A16" s="5">
        <v>17310540502</v>
      </c>
      <c r="B16" s="6">
        <v>44600</v>
      </c>
      <c r="C16" s="6">
        <v>44601</v>
      </c>
      <c r="D16" s="4">
        <v>239</v>
      </c>
      <c r="E16" s="4" t="str">
        <f>VLOOKUP(A16,HOP!A:L,12,0)</f>
        <v>239.00</v>
      </c>
      <c r="F16" s="4" t="str">
        <f>VLOOKUP(A16,HOP!A:C,3,0)</f>
        <v>2414836</v>
      </c>
      <c r="G16" s="4">
        <f t="shared" si="0"/>
        <v>0</v>
      </c>
      <c r="H16" s="4" t="str">
        <f t="shared" si="1"/>
        <v>，2414836</v>
      </c>
      <c r="I16" s="4" t="str">
        <f>VLOOKUP(A16,HOP!A:T,20,0)</f>
        <v>直采</v>
      </c>
    </row>
    <row r="18" spans="4:4">
      <c r="D18" s="4">
        <f>SUM(D2:D17)</f>
        <v>20191.2</v>
      </c>
    </row>
    <row r="21" spans="1:6">
      <c r="A21" s="4" t="s">
        <v>95</v>
      </c>
      <c r="E21" s="4">
        <v>8270</v>
      </c>
      <c r="F21" s="4">
        <v>10217.07</v>
      </c>
    </row>
    <row r="22" spans="1:6">
      <c r="A22" s="4" t="s">
        <v>96</v>
      </c>
      <c r="E22" s="4">
        <v>11642.03</v>
      </c>
      <c r="F22" s="4">
        <v>14383</v>
      </c>
    </row>
    <row r="23" spans="1:6">
      <c r="A23" s="4" t="s">
        <v>97</v>
      </c>
      <c r="E23" s="4">
        <v>279.17</v>
      </c>
      <c r="F23" s="4">
        <v>344.89</v>
      </c>
    </row>
    <row r="24" spans="1:6">
      <c r="A24" s="4" t="s">
        <v>98</v>
      </c>
      <c r="E24" s="4">
        <f>SUM(E21:E23)</f>
        <v>20191.2</v>
      </c>
      <c r="F24" s="4">
        <f>SUM(F21:F23)</f>
        <v>24944.96</v>
      </c>
    </row>
    <row r="25" spans="1:1">
      <c r="A25" s="4" t="s">
        <v>99</v>
      </c>
    </row>
  </sheetData>
  <autoFilter ref="A1:XFD1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B25" sqref="B2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</row>
    <row r="2" s="1" customFormat="1" spans="1:20">
      <c r="A2" s="3">
        <v>17310540502</v>
      </c>
      <c r="B2" s="1" t="s">
        <v>117</v>
      </c>
      <c r="C2" s="1" t="s">
        <v>118</v>
      </c>
      <c r="D2" s="1" t="s">
        <v>119</v>
      </c>
      <c r="E2" s="1" t="s">
        <v>92</v>
      </c>
      <c r="F2" s="1" t="s">
        <v>117</v>
      </c>
      <c r="G2" s="1" t="s">
        <v>120</v>
      </c>
      <c r="H2" s="1" t="s">
        <v>121</v>
      </c>
      <c r="I2" s="1" t="s">
        <v>122</v>
      </c>
      <c r="J2" s="1" t="s">
        <v>123</v>
      </c>
      <c r="K2" s="1" t="s">
        <v>122</v>
      </c>
      <c r="L2" s="1" t="s">
        <v>122</v>
      </c>
      <c r="M2" s="1" t="s">
        <v>124</v>
      </c>
      <c r="N2" s="1" t="s">
        <v>124</v>
      </c>
      <c r="O2" s="1" t="s">
        <v>125</v>
      </c>
      <c r="P2" s="1" t="s">
        <v>126</v>
      </c>
      <c r="Q2" s="1" t="s">
        <v>127</v>
      </c>
      <c r="R2" s="1" t="s">
        <v>128</v>
      </c>
      <c r="S2" s="1" t="s">
        <v>129</v>
      </c>
      <c r="T2" s="1" t="s">
        <v>130</v>
      </c>
    </row>
    <row r="3" s="1" customFormat="1" spans="1:20">
      <c r="A3" s="3">
        <v>17306156415</v>
      </c>
      <c r="B3" s="1" t="s">
        <v>131</v>
      </c>
      <c r="C3" s="1" t="s">
        <v>132</v>
      </c>
      <c r="D3" s="1" t="s">
        <v>133</v>
      </c>
      <c r="E3" s="1" t="s">
        <v>89</v>
      </c>
      <c r="F3" s="1" t="s">
        <v>117</v>
      </c>
      <c r="G3" s="1" t="s">
        <v>120</v>
      </c>
      <c r="H3" s="1" t="s">
        <v>121</v>
      </c>
      <c r="I3" s="1" t="s">
        <v>134</v>
      </c>
      <c r="J3" s="1" t="s">
        <v>123</v>
      </c>
      <c r="K3" s="1" t="s">
        <v>134</v>
      </c>
      <c r="L3" s="1" t="s">
        <v>134</v>
      </c>
      <c r="M3" s="1" t="s">
        <v>124</v>
      </c>
      <c r="N3" s="1" t="s">
        <v>124</v>
      </c>
      <c r="O3" s="1" t="s">
        <v>125</v>
      </c>
      <c r="P3" s="1" t="s">
        <v>126</v>
      </c>
      <c r="Q3" s="1" t="s">
        <v>135</v>
      </c>
      <c r="R3" s="1" t="s">
        <v>128</v>
      </c>
      <c r="S3" s="1" t="s">
        <v>129</v>
      </c>
      <c r="T3" s="1" t="s">
        <v>130</v>
      </c>
    </row>
    <row r="4" s="1" customFormat="1" spans="1:20">
      <c r="A4" s="3">
        <v>17305983370</v>
      </c>
      <c r="B4" s="1" t="s">
        <v>131</v>
      </c>
      <c r="C4" s="1" t="s">
        <v>136</v>
      </c>
      <c r="D4" s="1" t="s">
        <v>133</v>
      </c>
      <c r="E4" s="1" t="s">
        <v>86</v>
      </c>
      <c r="F4" s="1" t="s">
        <v>117</v>
      </c>
      <c r="G4" s="1" t="s">
        <v>120</v>
      </c>
      <c r="H4" s="1" t="s">
        <v>121</v>
      </c>
      <c r="I4" s="1" t="s">
        <v>134</v>
      </c>
      <c r="J4" s="1" t="s">
        <v>123</v>
      </c>
      <c r="K4" s="1" t="s">
        <v>134</v>
      </c>
      <c r="L4" s="1" t="s">
        <v>134</v>
      </c>
      <c r="M4" s="1" t="s">
        <v>124</v>
      </c>
      <c r="N4" s="1" t="s">
        <v>124</v>
      </c>
      <c r="O4" s="1" t="s">
        <v>125</v>
      </c>
      <c r="P4" s="1" t="s">
        <v>126</v>
      </c>
      <c r="Q4" s="1" t="s">
        <v>137</v>
      </c>
      <c r="R4" s="1" t="s">
        <v>128</v>
      </c>
      <c r="S4" s="1" t="s">
        <v>129</v>
      </c>
      <c r="T4" s="1" t="s">
        <v>130</v>
      </c>
    </row>
    <row r="5" s="1" customFormat="1" spans="1:20">
      <c r="A5" s="3">
        <v>17305421902</v>
      </c>
      <c r="B5" s="1" t="s">
        <v>131</v>
      </c>
      <c r="C5" s="1" t="s">
        <v>138</v>
      </c>
      <c r="D5" s="1" t="s">
        <v>119</v>
      </c>
      <c r="E5" s="1" t="s">
        <v>83</v>
      </c>
      <c r="F5" s="1" t="s">
        <v>117</v>
      </c>
      <c r="G5" s="1" t="s">
        <v>120</v>
      </c>
      <c r="H5" s="1" t="s">
        <v>121</v>
      </c>
      <c r="I5" s="1" t="s">
        <v>139</v>
      </c>
      <c r="J5" s="1" t="s">
        <v>123</v>
      </c>
      <c r="K5" s="1" t="s">
        <v>139</v>
      </c>
      <c r="L5" s="1" t="s">
        <v>139</v>
      </c>
      <c r="M5" s="1" t="s">
        <v>124</v>
      </c>
      <c r="N5" s="1" t="s">
        <v>124</v>
      </c>
      <c r="O5" s="1" t="s">
        <v>125</v>
      </c>
      <c r="P5" s="1" t="s">
        <v>126</v>
      </c>
      <c r="Q5" s="1" t="s">
        <v>140</v>
      </c>
      <c r="R5" s="1" t="s">
        <v>128</v>
      </c>
      <c r="S5" s="1" t="s">
        <v>129</v>
      </c>
      <c r="T5" s="1" t="s">
        <v>130</v>
      </c>
    </row>
    <row r="6" s="1" customFormat="1" spans="1:20">
      <c r="A6" s="3">
        <v>17305202774</v>
      </c>
      <c r="B6" s="1" t="s">
        <v>131</v>
      </c>
      <c r="C6" s="1" t="s">
        <v>141</v>
      </c>
      <c r="D6" s="1" t="s">
        <v>133</v>
      </c>
      <c r="E6" s="1" t="s">
        <v>78</v>
      </c>
      <c r="F6" s="1" t="s">
        <v>117</v>
      </c>
      <c r="G6" s="1" t="s">
        <v>120</v>
      </c>
      <c r="H6" s="1" t="s">
        <v>121</v>
      </c>
      <c r="I6" s="1" t="s">
        <v>142</v>
      </c>
      <c r="J6" s="1" t="s">
        <v>123</v>
      </c>
      <c r="K6" s="1" t="s">
        <v>142</v>
      </c>
      <c r="L6" s="1" t="s">
        <v>142</v>
      </c>
      <c r="M6" s="1" t="s">
        <v>124</v>
      </c>
      <c r="N6" s="1" t="s">
        <v>124</v>
      </c>
      <c r="O6" s="1" t="s">
        <v>125</v>
      </c>
      <c r="P6" s="1" t="s">
        <v>126</v>
      </c>
      <c r="Q6" s="1" t="s">
        <v>143</v>
      </c>
      <c r="R6" s="1" t="s">
        <v>128</v>
      </c>
      <c r="S6" s="1" t="s">
        <v>129</v>
      </c>
      <c r="T6" s="1" t="s">
        <v>130</v>
      </c>
    </row>
    <row r="7" s="1" customFormat="1" spans="1:20">
      <c r="A7" s="3">
        <v>17304008571</v>
      </c>
      <c r="B7" s="1" t="s">
        <v>131</v>
      </c>
      <c r="C7" s="1" t="s">
        <v>144</v>
      </c>
      <c r="D7" s="1" t="s">
        <v>133</v>
      </c>
      <c r="E7" s="1" t="s">
        <v>75</v>
      </c>
      <c r="F7" s="1" t="s">
        <v>117</v>
      </c>
      <c r="G7" s="1" t="s">
        <v>120</v>
      </c>
      <c r="H7" s="1" t="s">
        <v>121</v>
      </c>
      <c r="I7" s="1" t="s">
        <v>145</v>
      </c>
      <c r="J7" s="1" t="s">
        <v>123</v>
      </c>
      <c r="K7" s="1" t="s">
        <v>145</v>
      </c>
      <c r="L7" s="1" t="s">
        <v>145</v>
      </c>
      <c r="M7" s="1" t="s">
        <v>124</v>
      </c>
      <c r="N7" s="1" t="s">
        <v>124</v>
      </c>
      <c r="O7" s="1" t="s">
        <v>125</v>
      </c>
      <c r="P7" s="1" t="s">
        <v>126</v>
      </c>
      <c r="Q7" s="1" t="s">
        <v>146</v>
      </c>
      <c r="R7" s="1" t="s">
        <v>128</v>
      </c>
      <c r="S7" s="1" t="s">
        <v>129</v>
      </c>
      <c r="T7" s="1" t="s">
        <v>130</v>
      </c>
    </row>
    <row r="8" s="1" customFormat="1" spans="1:20">
      <c r="A8" s="3">
        <v>17303998367</v>
      </c>
      <c r="B8" s="1" t="s">
        <v>131</v>
      </c>
      <c r="C8" s="1" t="s">
        <v>147</v>
      </c>
      <c r="D8" s="1" t="s">
        <v>148</v>
      </c>
      <c r="E8" s="1" t="s">
        <v>72</v>
      </c>
      <c r="F8" s="1" t="s">
        <v>117</v>
      </c>
      <c r="G8" s="1" t="s">
        <v>120</v>
      </c>
      <c r="H8" s="1" t="s">
        <v>121</v>
      </c>
      <c r="I8" s="1" t="s">
        <v>149</v>
      </c>
      <c r="J8" s="1" t="s">
        <v>123</v>
      </c>
      <c r="K8" s="1" t="s">
        <v>149</v>
      </c>
      <c r="L8" s="1" t="s">
        <v>149</v>
      </c>
      <c r="M8" s="1" t="s">
        <v>124</v>
      </c>
      <c r="N8" s="1" t="s">
        <v>124</v>
      </c>
      <c r="O8" s="1" t="s">
        <v>125</v>
      </c>
      <c r="P8" s="1" t="s">
        <v>126</v>
      </c>
      <c r="Q8" s="1" t="s">
        <v>150</v>
      </c>
      <c r="R8" s="1" t="s">
        <v>128</v>
      </c>
      <c r="S8" s="1" t="s">
        <v>129</v>
      </c>
      <c r="T8" s="1" t="s">
        <v>130</v>
      </c>
    </row>
    <row r="9" s="1" customFormat="1" spans="1:20">
      <c r="A9" s="3">
        <v>17296911160</v>
      </c>
      <c r="B9" s="1" t="s">
        <v>151</v>
      </c>
      <c r="C9" s="1" t="s">
        <v>152</v>
      </c>
      <c r="D9" s="1" t="s">
        <v>133</v>
      </c>
      <c r="E9" s="1" t="s">
        <v>68</v>
      </c>
      <c r="F9" s="1" t="s">
        <v>117</v>
      </c>
      <c r="G9" s="1" t="s">
        <v>120</v>
      </c>
      <c r="H9" s="1" t="s">
        <v>121</v>
      </c>
      <c r="I9" s="1" t="s">
        <v>153</v>
      </c>
      <c r="J9" s="1" t="s">
        <v>123</v>
      </c>
      <c r="K9" s="1" t="s">
        <v>153</v>
      </c>
      <c r="L9" s="1" t="s">
        <v>153</v>
      </c>
      <c r="M9" s="1" t="s">
        <v>124</v>
      </c>
      <c r="N9" s="1" t="s">
        <v>124</v>
      </c>
      <c r="O9" s="1" t="s">
        <v>125</v>
      </c>
      <c r="P9" s="1" t="s">
        <v>126</v>
      </c>
      <c r="Q9" s="1" t="s">
        <v>154</v>
      </c>
      <c r="R9" s="1" t="s">
        <v>128</v>
      </c>
      <c r="S9" s="1" t="s">
        <v>129</v>
      </c>
      <c r="T9" s="1" t="s">
        <v>130</v>
      </c>
    </row>
    <row r="10" s="1" customFormat="1" spans="1:20">
      <c r="A10" s="3">
        <v>17295994846</v>
      </c>
      <c r="B10" s="1" t="s">
        <v>151</v>
      </c>
      <c r="C10" s="1" t="s">
        <v>155</v>
      </c>
      <c r="D10" s="1" t="s">
        <v>133</v>
      </c>
      <c r="E10" s="1" t="s">
        <v>65</v>
      </c>
      <c r="F10" s="1" t="s">
        <v>117</v>
      </c>
      <c r="G10" s="1" t="s">
        <v>120</v>
      </c>
      <c r="H10" s="1" t="s">
        <v>121</v>
      </c>
      <c r="I10" s="1" t="s">
        <v>134</v>
      </c>
      <c r="J10" s="1" t="s">
        <v>123</v>
      </c>
      <c r="K10" s="1" t="s">
        <v>134</v>
      </c>
      <c r="L10" s="1" t="s">
        <v>134</v>
      </c>
      <c r="M10" s="1" t="s">
        <v>124</v>
      </c>
      <c r="N10" s="1" t="s">
        <v>124</v>
      </c>
      <c r="O10" s="1" t="s">
        <v>125</v>
      </c>
      <c r="P10" s="1" t="s">
        <v>126</v>
      </c>
      <c r="Q10" s="1" t="s">
        <v>156</v>
      </c>
      <c r="R10" s="1" t="s">
        <v>128</v>
      </c>
      <c r="S10" s="1" t="s">
        <v>129</v>
      </c>
      <c r="T10" s="1" t="s">
        <v>130</v>
      </c>
    </row>
    <row r="11" s="1" customFormat="1" spans="1:20">
      <c r="A11" s="3">
        <v>17295026000</v>
      </c>
      <c r="B11" s="1" t="s">
        <v>151</v>
      </c>
      <c r="C11" s="1" t="s">
        <v>157</v>
      </c>
      <c r="D11" s="1" t="s">
        <v>133</v>
      </c>
      <c r="E11" s="1" t="s">
        <v>61</v>
      </c>
      <c r="F11" s="1" t="s">
        <v>117</v>
      </c>
      <c r="G11" s="1" t="s">
        <v>120</v>
      </c>
      <c r="H11" s="1" t="s">
        <v>121</v>
      </c>
      <c r="I11" s="1" t="s">
        <v>142</v>
      </c>
      <c r="J11" s="1" t="s">
        <v>123</v>
      </c>
      <c r="K11" s="1" t="s">
        <v>142</v>
      </c>
      <c r="L11" s="1" t="s">
        <v>142</v>
      </c>
      <c r="M11" s="1" t="s">
        <v>124</v>
      </c>
      <c r="N11" s="1" t="s">
        <v>124</v>
      </c>
      <c r="O11" s="1" t="s">
        <v>125</v>
      </c>
      <c r="P11" s="1" t="s">
        <v>126</v>
      </c>
      <c r="Q11" s="1" t="s">
        <v>158</v>
      </c>
      <c r="R11" s="1" t="s">
        <v>128</v>
      </c>
      <c r="S11" s="1" t="s">
        <v>129</v>
      </c>
      <c r="T11" s="1" t="s">
        <v>130</v>
      </c>
    </row>
    <row r="12" s="1" customFormat="1" spans="1:20">
      <c r="A12" s="3">
        <v>17285421784</v>
      </c>
      <c r="B12" s="1" t="s">
        <v>159</v>
      </c>
      <c r="C12" s="1" t="s">
        <v>160</v>
      </c>
      <c r="D12" s="1" t="s">
        <v>148</v>
      </c>
      <c r="E12" s="1" t="s">
        <v>56</v>
      </c>
      <c r="F12" s="1" t="s">
        <v>151</v>
      </c>
      <c r="G12" s="1" t="s">
        <v>120</v>
      </c>
      <c r="H12" s="1" t="s">
        <v>121</v>
      </c>
      <c r="I12" s="1" t="s">
        <v>161</v>
      </c>
      <c r="J12" s="1" t="s">
        <v>123</v>
      </c>
      <c r="K12" s="1" t="s">
        <v>161</v>
      </c>
      <c r="L12" s="1" t="s">
        <v>161</v>
      </c>
      <c r="M12" s="1" t="s">
        <v>124</v>
      </c>
      <c r="N12" s="1" t="s">
        <v>124</v>
      </c>
      <c r="O12" s="1" t="s">
        <v>125</v>
      </c>
      <c r="P12" s="1" t="s">
        <v>126</v>
      </c>
      <c r="Q12" s="1" t="s">
        <v>162</v>
      </c>
      <c r="R12" s="1" t="s">
        <v>128</v>
      </c>
      <c r="S12" s="1" t="s">
        <v>129</v>
      </c>
      <c r="T12" s="1" t="s">
        <v>130</v>
      </c>
    </row>
    <row r="13" s="1" customFormat="1" spans="1:20">
      <c r="A13" s="3">
        <v>17273739243</v>
      </c>
      <c r="B13" s="1" t="s">
        <v>163</v>
      </c>
      <c r="C13" s="1" t="s">
        <v>164</v>
      </c>
      <c r="D13" s="1" t="s">
        <v>165</v>
      </c>
      <c r="E13" s="1" t="s">
        <v>51</v>
      </c>
      <c r="F13" s="1" t="s">
        <v>117</v>
      </c>
      <c r="G13" s="1" t="s">
        <v>120</v>
      </c>
      <c r="H13" s="1" t="s">
        <v>121</v>
      </c>
      <c r="I13" s="1" t="s">
        <v>166</v>
      </c>
      <c r="J13" s="1" t="s">
        <v>123</v>
      </c>
      <c r="K13" s="1" t="s">
        <v>166</v>
      </c>
      <c r="L13" s="1" t="s">
        <v>166</v>
      </c>
      <c r="M13" s="1" t="s">
        <v>124</v>
      </c>
      <c r="N13" s="1" t="s">
        <v>124</v>
      </c>
      <c r="O13" s="1" t="s">
        <v>125</v>
      </c>
      <c r="P13" s="1" t="s">
        <v>126</v>
      </c>
      <c r="Q13" s="1" t="s">
        <v>167</v>
      </c>
      <c r="R13" s="1" t="s">
        <v>128</v>
      </c>
      <c r="S13" s="1" t="s">
        <v>129</v>
      </c>
      <c r="T13" s="1" t="s">
        <v>168</v>
      </c>
    </row>
    <row r="14" s="1" customFormat="1" spans="1:20">
      <c r="A14" s="3">
        <v>17271116372</v>
      </c>
      <c r="B14" s="1" t="s">
        <v>169</v>
      </c>
      <c r="C14" s="1" t="s">
        <v>170</v>
      </c>
      <c r="D14" s="1" t="s">
        <v>171</v>
      </c>
      <c r="E14" s="1" t="s">
        <v>45</v>
      </c>
      <c r="F14" s="1" t="s">
        <v>163</v>
      </c>
      <c r="G14" s="1" t="s">
        <v>120</v>
      </c>
      <c r="H14" s="1" t="s">
        <v>121</v>
      </c>
      <c r="I14" s="1" t="s">
        <v>172</v>
      </c>
      <c r="J14" s="1" t="s">
        <v>123</v>
      </c>
      <c r="K14" s="1" t="s">
        <v>172</v>
      </c>
      <c r="L14" s="1" t="s">
        <v>172</v>
      </c>
      <c r="M14" s="1" t="s">
        <v>124</v>
      </c>
      <c r="N14" s="1" t="s">
        <v>124</v>
      </c>
      <c r="O14" s="1" t="s">
        <v>125</v>
      </c>
      <c r="P14" s="1" t="s">
        <v>126</v>
      </c>
      <c r="Q14" s="1" t="s">
        <v>173</v>
      </c>
      <c r="R14" s="1" t="s">
        <v>128</v>
      </c>
      <c r="S14" s="1" t="s">
        <v>129</v>
      </c>
      <c r="T14" s="1" t="s">
        <v>174</v>
      </c>
    </row>
    <row r="15" s="1" customFormat="1" spans="1:20">
      <c r="A15" s="3">
        <v>17242879407</v>
      </c>
      <c r="B15" s="1" t="s">
        <v>175</v>
      </c>
      <c r="C15" s="1" t="s">
        <v>176</v>
      </c>
      <c r="D15" s="1" t="s">
        <v>148</v>
      </c>
      <c r="E15" s="1" t="s">
        <v>40</v>
      </c>
      <c r="F15" s="1" t="s">
        <v>131</v>
      </c>
      <c r="G15" s="1" t="s">
        <v>120</v>
      </c>
      <c r="H15" s="1" t="s">
        <v>121</v>
      </c>
      <c r="I15" s="1" t="s">
        <v>177</v>
      </c>
      <c r="J15" s="1" t="s">
        <v>123</v>
      </c>
      <c r="K15" s="1" t="s">
        <v>177</v>
      </c>
      <c r="L15" s="1" t="s">
        <v>177</v>
      </c>
      <c r="M15" s="1" t="s">
        <v>124</v>
      </c>
      <c r="N15" s="1" t="s">
        <v>124</v>
      </c>
      <c r="O15" s="1" t="s">
        <v>125</v>
      </c>
      <c r="P15" s="1" t="s">
        <v>126</v>
      </c>
      <c r="Q15" s="1" t="s">
        <v>178</v>
      </c>
      <c r="R15" s="1" t="s">
        <v>128</v>
      </c>
      <c r="S15" s="1" t="s">
        <v>129</v>
      </c>
      <c r="T15" s="1" t="s">
        <v>130</v>
      </c>
    </row>
    <row r="16" s="1" customFormat="1" spans="1:20">
      <c r="A16" s="3">
        <v>17166444239</v>
      </c>
      <c r="B16" s="1" t="s">
        <v>179</v>
      </c>
      <c r="C16" s="1" t="s">
        <v>180</v>
      </c>
      <c r="D16" s="1" t="s">
        <v>181</v>
      </c>
      <c r="E16" s="1" t="s">
        <v>182</v>
      </c>
      <c r="F16" s="1" t="s">
        <v>183</v>
      </c>
      <c r="G16" s="1" t="s">
        <v>120</v>
      </c>
      <c r="H16" s="1" t="s">
        <v>121</v>
      </c>
      <c r="I16" s="1" t="s">
        <v>184</v>
      </c>
      <c r="J16" s="1" t="s">
        <v>123</v>
      </c>
      <c r="K16" s="1" t="s">
        <v>184</v>
      </c>
      <c r="L16" s="1" t="s">
        <v>184</v>
      </c>
      <c r="M16" s="1" t="s">
        <v>124</v>
      </c>
      <c r="N16" s="1" t="s">
        <v>124</v>
      </c>
      <c r="O16" s="1" t="s">
        <v>125</v>
      </c>
      <c r="P16" s="1" t="s">
        <v>126</v>
      </c>
      <c r="Q16" s="1" t="s">
        <v>185</v>
      </c>
      <c r="R16" s="1" t="s">
        <v>128</v>
      </c>
      <c r="S16" s="1" t="s">
        <v>129</v>
      </c>
      <c r="T16" s="1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2022-02-24T01:46:24Z</dcterms:created>
  <dcterms:modified xsi:type="dcterms:W3CDTF">2022-02-24T01:53:25Z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38A3F4E501B84848BC8BD97C8274DA23</vt:lpwstr>
  </property>
  <property fmtid="{D5CDD505-2E9C-101B-9397-08002B2CF9AE}" pid="3" name="KSOProductBuildVer">
    <vt:lpwstr>2052-11.1.0.11365</vt:lpwstr>
  </property>
</Properties>
</file>