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对账!$A$1:$X$36</definedName>
  </definedNames>
  <calcPr calcId="144525"/>
</workbook>
</file>

<file path=xl/sharedStrings.xml><?xml version="1.0" encoding="utf-8"?>
<sst xmlns="http://schemas.openxmlformats.org/spreadsheetml/2006/main" count="1150" uniqueCount="445">
  <si>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</si>
  <si>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</si>
  <si>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</si>
  <si>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</si>
  <si>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</si>
  <si>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</si>
  <si>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</si>
  <si>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</si>
  <si>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</si>
  <si>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</si>
  <si>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</si>
  <si>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</si>
  <si>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</si>
  <si>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</si>
  <si>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</si>
  <si>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</si>
  <si>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</si>
  <si>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</si>
  <si>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</si>
  <si>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</si>
  <si>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</si>
  <si>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</si>
  <si>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</si>
  <si>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</si>
  <si>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</si>
  <si>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16346131307	</t>
  </si>
  <si>
    <t>Ctrip</t>
  </si>
  <si>
    <t>正常</t>
  </si>
  <si>
    <t>[波士顿]波士顿公园广场酒店(Boston Park Plaza Hotel)(37203480)</t>
  </si>
  <si>
    <t>高级大号床房&lt;不退款&gt;&lt;2人入住&gt;</t>
  </si>
  <si>
    <t>USD</t>
  </si>
  <si>
    <t>Hoer/Lindsay</t>
  </si>
  <si>
    <t>CA5326220224USD</t>
  </si>
  <si>
    <t>未提现</t>
  </si>
  <si>
    <t>携程开票</t>
  </si>
  <si>
    <t xml:space="preserve">	</t>
  </si>
  <si>
    <t xml:space="preserve">16857395234	</t>
  </si>
  <si>
    <t>[那霸]水之都那霸酒店(Hotel Aqua Citta Naha by WBF)(37223212)</t>
  </si>
  <si>
    <t>标准双床房&lt;1&gt;&lt;不退款&gt;&lt;2人入住&gt;</t>
  </si>
  <si>
    <t>Kubo/Hitomi,Kubo/Hitomi</t>
  </si>
  <si>
    <t xml:space="preserve">2310633	</t>
  </si>
  <si>
    <t xml:space="preserve">16945999771	</t>
  </si>
  <si>
    <t>[达拉斯]新月阁酒店(Hotel Crescent Court)(44791795)</t>
  </si>
  <si>
    <t>高级房, 1 张特大床房&lt;不退款&gt;&lt;2人入住&gt;</t>
  </si>
  <si>
    <t>Lang/Rob</t>
  </si>
  <si>
    <t xml:space="preserve">2332069	</t>
  </si>
  <si>
    <t xml:space="preserve">155SC080226	</t>
  </si>
  <si>
    <t xml:space="preserve">16970354000	</t>
  </si>
  <si>
    <t>[基韦斯特]基韦斯特盖茨酒店(The Gates Hotel Key West)(39044090)</t>
  </si>
  <si>
    <t>特大床房&lt;不退款&gt;&lt;2人入住&gt;</t>
  </si>
  <si>
    <t>Brand/Andrea</t>
  </si>
  <si>
    <t xml:space="preserve">2337278	</t>
  </si>
  <si>
    <t xml:space="preserve">17198477144	</t>
  </si>
  <si>
    <t>[纽约]曼哈顿中城皇冠假日酒店&amp;度假村HY36(Crowne Plaza HY36 Midtown Manhattan, an Ihg Hotel)(37196581)</t>
  </si>
  <si>
    <t>Lee/Hyeon Jung</t>
  </si>
  <si>
    <t xml:space="preserve">2399600	</t>
  </si>
  <si>
    <t xml:space="preserve">41653138	</t>
  </si>
  <si>
    <t xml:space="preserve">17198503252	</t>
  </si>
  <si>
    <t>[西雅图]市场旅馆(Inn at The Market)(40125856)</t>
  </si>
  <si>
    <t>城市客房1张大床&lt;不退款&gt;&lt;2人入住&gt;</t>
  </si>
  <si>
    <t>Gharakhani/Annie</t>
  </si>
  <si>
    <t xml:space="preserve">17205031640	</t>
  </si>
  <si>
    <t>[西归浦市]妍酒店(Hotel Yeon)(46896110)</t>
  </si>
  <si>
    <t>双人床房&lt;不退款&gt;&lt;2人入住&gt;</t>
  </si>
  <si>
    <t>SON/HOSEOK</t>
  </si>
  <si>
    <t xml:space="preserve">17226607709	</t>
  </si>
  <si>
    <t>[吉隆坡]吉隆坡斯里太平洋酒店(Seri Pacific Hotel Kuala Lumpur)(37200296)</t>
  </si>
  <si>
    <t>高级房&lt;不退款&gt;&lt;2人入住&gt;</t>
  </si>
  <si>
    <t>POH TEE/NG,POH TEE/NG</t>
  </si>
  <si>
    <t xml:space="preserve">2407999	</t>
  </si>
  <si>
    <t xml:space="preserve">17316323030	</t>
  </si>
  <si>
    <t>[拉古纳山]拉格纳希尔旅社 - 尔湾斯佩克特勒姆(Laguna Hills Lodge-Irvine Spectrum)(44792196)</t>
  </si>
  <si>
    <t>2张大床房&lt;2人入住&gt;&lt;不退款&gt;</t>
  </si>
  <si>
    <t>MacDougall/Heather</t>
  </si>
  <si>
    <t xml:space="preserve">2415371	</t>
  </si>
  <si>
    <t xml:space="preserve">328249	</t>
  </si>
  <si>
    <t xml:space="preserve">17316236395	</t>
  </si>
  <si>
    <t>[比弗县]南比弗凯艺酒店(Quality Inn Beaver South)(37207962)</t>
  </si>
  <si>
    <t>标准房&lt;不退款&gt;&lt;2人入住&gt;</t>
  </si>
  <si>
    <t>Curtis/Nicole</t>
  </si>
  <si>
    <t xml:space="preserve">2415357	</t>
  </si>
  <si>
    <t xml:space="preserve">66323132	</t>
  </si>
  <si>
    <t xml:space="preserve">17324892122	</t>
  </si>
  <si>
    <t>[罗马]罗马特莱维酒店(Hotel Trevi Rome)(40740459)</t>
  </si>
  <si>
    <t>Lucas Jimenez/Elena</t>
  </si>
  <si>
    <t xml:space="preserve">2416200	</t>
  </si>
  <si>
    <t xml:space="preserve">127945	</t>
  </si>
  <si>
    <t xml:space="preserve">17333257668	</t>
  </si>
  <si>
    <t>[纽约]纽约市中心希尔顿酒店(New York Hilton Midtown)(37205882)</t>
  </si>
  <si>
    <t>城市房（1张床）&lt;不退款&gt;&lt;2人入住&gt;</t>
  </si>
  <si>
    <t>Wood/Robert</t>
  </si>
  <si>
    <t xml:space="preserve">17337912680	</t>
  </si>
  <si>
    <t>[班戈]好莱坞班戈娱乐场酒店(Hollywood Casino Bangor)(39651341)</t>
  </si>
  <si>
    <t>豪华客房1张特大床（城景）&lt;2人入住&gt;&lt;不退款&gt;</t>
  </si>
  <si>
    <t>King/Angela Lorraine</t>
  </si>
  <si>
    <t xml:space="preserve">104351810	</t>
  </si>
  <si>
    <t xml:space="preserve">17345614539	</t>
  </si>
  <si>
    <t>豪华房&lt;不退款&gt;&lt;2人入住&gt;</t>
  </si>
  <si>
    <t>zakaria zakaria/zainal,zakaria zakaria/zainal</t>
  </si>
  <si>
    <t xml:space="preserve">2418492	</t>
  </si>
  <si>
    <t xml:space="preserve">17346046543	</t>
  </si>
  <si>
    <t>[圣地亚哥]圣迭戈喜来登海滨酒店(Sheraton San Diego Hotel &amp; Marina)(39051741)</t>
  </si>
  <si>
    <t>塔楼滨海房（1张特大床，带阳台）&lt;不退款&gt;&lt;2人入住&gt;</t>
  </si>
  <si>
    <t>Jimenez/Irma</t>
  </si>
  <si>
    <t xml:space="preserve">2418521	</t>
  </si>
  <si>
    <t xml:space="preserve">91862787	</t>
  </si>
  <si>
    <t>退单</t>
  </si>
  <si>
    <t xml:space="preserve">17383861405	</t>
  </si>
  <si>
    <t>[哥本哈根]哥本哈根机场丽柏酒店(Park Inn by Radisson Copenhagen Airport)(37245057)</t>
  </si>
  <si>
    <t>标准大床房&lt;不退款&gt;&lt;2人入住&gt;</t>
  </si>
  <si>
    <t>JIANG/YANG</t>
  </si>
  <si>
    <t xml:space="preserve">2420561	</t>
  </si>
  <si>
    <t xml:space="preserve">17386185124	</t>
  </si>
  <si>
    <t>[埃奇韦尔]伦敦北华美达酒店(Ramada London North)(39034382)</t>
  </si>
  <si>
    <t>标准双人房&lt;不退款&gt;&lt;2人入住&gt;</t>
  </si>
  <si>
    <t>OAKLEY/ADAM,Thomas/Hollie</t>
  </si>
  <si>
    <t xml:space="preserve">2421572	</t>
  </si>
  <si>
    <t xml:space="preserve">17386215765	</t>
  </si>
  <si>
    <t>Henderson/Bobby</t>
  </si>
  <si>
    <t xml:space="preserve">96319156	</t>
  </si>
  <si>
    <t xml:space="preserve">17386334362	</t>
  </si>
  <si>
    <t>[Smolan]罗德威套房酒店(Rodeway Inn &amp; Suites)(40098062)</t>
  </si>
  <si>
    <t>标准间1特大床&lt;不退款&gt;&lt;2人入住&gt;</t>
  </si>
  <si>
    <t>Ortiz/Yanice</t>
  </si>
  <si>
    <t xml:space="preserve">2421656	</t>
  </si>
  <si>
    <t xml:space="preserve">17411326733	</t>
  </si>
  <si>
    <t>[迈阿密戴德县]迈阿密国际机场酒店(Miami International Airport Hotel)(37209685)</t>
  </si>
  <si>
    <t>标准大号床房&lt;不退款&gt;&lt;2人入住&gt;</t>
  </si>
  <si>
    <t>Florez/Alberto</t>
  </si>
  <si>
    <t xml:space="preserve">2421996	</t>
  </si>
  <si>
    <t xml:space="preserve">17411473816	</t>
  </si>
  <si>
    <t>[达拉斯]北达拉斯普雷斯顿智选假日酒店及套房(Holiday Inn Express &amp; Suites North Dallas at Preston, an Ihg Hotel)(40004699)</t>
  </si>
  <si>
    <t>Guidry/Ryan</t>
  </si>
  <si>
    <t xml:space="preserve">44984071	</t>
  </si>
  <si>
    <t xml:space="preserve">17412382423	</t>
  </si>
  <si>
    <t>标准双床房&lt;不退款&gt;&lt;2人入住&gt;</t>
  </si>
  <si>
    <t>Valenti/Fabio</t>
  </si>
  <si>
    <t xml:space="preserve">17419685005	</t>
  </si>
  <si>
    <t>[曼谷]曼谷红星球苏拉翁酒店(Sha Extra Plus)(Red Planet Bangkok Surawong (Sha Extra Plus))(37046497)</t>
  </si>
  <si>
    <t>Unmoeung/Kwaunpimon,Unmoeung/Kwaunpimon</t>
  </si>
  <si>
    <t xml:space="preserve">17421726786	</t>
  </si>
  <si>
    <t>[卡斯特罗维尔]山坡精品酒店(Hillside Boutique Hotel)(39655557)</t>
  </si>
  <si>
    <t>豪华客房1张特大床&lt;2人入住&gt;&lt;不退款&gt;</t>
  </si>
  <si>
    <t>Chen/Denis</t>
  </si>
  <si>
    <t xml:space="preserve">21562696	</t>
  </si>
  <si>
    <t xml:space="preserve">17427836754	</t>
  </si>
  <si>
    <t>[圣茹昂－德盖雷]普瑞米尔圣马洛圣胡安杰雷经典酒店(Premiere Classe Saint Malo St Jouan des Guerets)(39683853)</t>
  </si>
  <si>
    <t>标准间1双人床&lt;不退款&gt;&lt;2人入住&gt;</t>
  </si>
  <si>
    <t>VERHILLE/J Paul</t>
  </si>
  <si>
    <t xml:space="preserve">2425594	</t>
  </si>
  <si>
    <t xml:space="preserve">33756UC000193	</t>
  </si>
  <si>
    <t xml:space="preserve">17429085563	</t>
  </si>
  <si>
    <t>[迪拜]金色郁金香阿尔巴沙酒店(Golden Tulip Al Barsha Hotel)(37199226)</t>
  </si>
  <si>
    <t>Ali/Tasleem fatima</t>
  </si>
  <si>
    <t xml:space="preserve">17429107799	</t>
  </si>
  <si>
    <t>[戴维斯]大学公园旅馆&amp;套房酒店(University Park Inn &amp; Suites)(40040035)</t>
  </si>
  <si>
    <t>套房&lt;不退款&gt;&lt;2人入住&gt;</t>
  </si>
  <si>
    <t>Valdez/Jesus</t>
  </si>
  <si>
    <t xml:space="preserve">EXP-1896878073	</t>
  </si>
  <si>
    <t xml:space="preserve">17429154311	</t>
  </si>
  <si>
    <t>[拉斯维加斯]美高梅大酒店(MGM Grand)(37200014)</t>
  </si>
  <si>
    <t>至尊特大床房&lt;1&gt;&lt;不退款&gt;&lt;2人入住&gt;</t>
  </si>
  <si>
    <t>Lee/Yoonjin</t>
  </si>
  <si>
    <t xml:space="preserve">17429161316	</t>
  </si>
  <si>
    <t>至尊两张大床房&lt;不退款&gt;&lt;2人入住&gt;</t>
  </si>
  <si>
    <t>Lines/Makenna</t>
  </si>
  <si>
    <t xml:space="preserve">17429255946	</t>
  </si>
  <si>
    <t>[卡尔斯巴德]卡尔斯巴德假日酒店 - IHG 酒店(Holiday Inn Carlsbad, an Ihg Hotel)(39045201)</t>
  </si>
  <si>
    <t>Chen/Naomi</t>
  </si>
  <si>
    <t xml:space="preserve">2426076	</t>
  </si>
  <si>
    <t xml:space="preserve">21615946	</t>
  </si>
  <si>
    <t xml:space="preserve">17429781704	</t>
  </si>
  <si>
    <t>[爱丁堡]诺富特爱丁堡公园酒店(Novotel Edinburgh Park)(37205759)</t>
  </si>
  <si>
    <t>高级双人房（带沙发）&lt;不退款&gt;&lt;2人入住&gt;</t>
  </si>
  <si>
    <t>Rowan/Stephen</t>
  </si>
  <si>
    <t xml:space="preserve">2426326	</t>
  </si>
  <si>
    <t xml:space="preserve">6515WBJ608	</t>
  </si>
  <si>
    <t xml:space="preserve">17430480223	</t>
  </si>
  <si>
    <t>[吉隆坡]吉隆坡嘉登斯圣吉尔斯签名酒店及公寓(The Gardens – A St Giles Signature Hotel &amp; Residences, Kuala Lumpur)(37209565)</t>
  </si>
  <si>
    <t>豪华双床房&lt;不退款&gt;&lt;2人入住&gt;</t>
  </si>
  <si>
    <t>LIAW/Sze Ling Margaret,Bong/Wilson</t>
  </si>
  <si>
    <t xml:space="preserve">2426595	</t>
  </si>
  <si>
    <t xml:space="preserve">78912SC074338	</t>
  </si>
  <si>
    <t xml:space="preserve">17431267430	</t>
  </si>
  <si>
    <t>[西归浦市]西归浦JS酒店(Seogwipo JS Hotel)(39683253)</t>
  </si>
  <si>
    <t>hanhun/hwang,hanhun/hwang</t>
  </si>
  <si>
    <t xml:space="preserve">2426954	</t>
  </si>
  <si>
    <t xml:space="preserve">22222760	</t>
  </si>
  <si>
    <t xml:space="preserve">17436954641	</t>
  </si>
  <si>
    <t>Holder/Salim</t>
  </si>
  <si>
    <t xml:space="preserve">2427475	</t>
  </si>
  <si>
    <t xml:space="preserve">17437261621	</t>
  </si>
  <si>
    <t>[内罗毕]内罗毕西兰宜必思尚品酒店(Ibis Styles - Nairobi, Westlands)(39049701)</t>
  </si>
  <si>
    <t>Okelo/Vitalis</t>
  </si>
  <si>
    <t xml:space="preserve">2427590	</t>
  </si>
  <si>
    <t>，</t>
  </si>
  <si>
    <t>A220224103747481</t>
  </si>
  <si>
    <t>USD / HKD 当前参考汇率: 7.80488</t>
  </si>
  <si>
    <t>总计： 7151.11 USD/
55813.56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</si>
  <si>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</si>
  <si>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</si>
  <si>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</si>
  <si>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</si>
  <si>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</si>
  <si>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</si>
  <si>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</si>
  <si>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</si>
  <si>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</si>
  <si>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</si>
  <si>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</si>
  <si>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</si>
  <si>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</si>
  <si>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</si>
  <si>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</si>
  <si>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</si>
  <si>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</si>
  <si>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2022-02-20</t>
  </si>
  <si>
    <t>2427590</t>
  </si>
  <si>
    <t>内罗毕韦斯特兰图恩酒店</t>
  </si>
  <si>
    <t>Okelo Vitalis</t>
  </si>
  <si>
    <t>2022-02-21</t>
  </si>
  <si>
    <t>退房日周结</t>
  </si>
  <si>
    <t>418.43</t>
  </si>
  <si>
    <t>66.00</t>
  </si>
  <si>
    <t>0</t>
  </si>
  <si>
    <t>0.00</t>
  </si>
  <si>
    <t>携程盛景国际直连</t>
  </si>
  <si>
    <t>2022-02-20 22:43:27</t>
  </si>
  <si>
    <t>否</t>
  </si>
  <si>
    <t>汇智国际旅游发展有限公司</t>
  </si>
  <si>
    <t>直连</t>
  </si>
  <si>
    <t>2427475</t>
  </si>
  <si>
    <t>美高梅大酒店</t>
  </si>
  <si>
    <t>Holder Salim</t>
  </si>
  <si>
    <t>653.01</t>
  </si>
  <si>
    <t>103.00</t>
  </si>
  <si>
    <t>2022-02-20 21:36:16</t>
  </si>
  <si>
    <t>2426954</t>
  </si>
  <si>
    <t>济州岛西归浦Js价值酒店</t>
  </si>
  <si>
    <t>hanhun hwang,hanhun hwang</t>
  </si>
  <si>
    <t>266.28</t>
  </si>
  <si>
    <t>42.00</t>
  </si>
  <si>
    <t>2022-02-20 17:32:10</t>
  </si>
  <si>
    <t>2426595</t>
  </si>
  <si>
    <t>吉隆坡嘉登斯圣吉尔斯签名酒店及公寓</t>
  </si>
  <si>
    <t>LIAW Sze Ling Margaret,Bong Wilson</t>
  </si>
  <si>
    <t>526.21</t>
  </si>
  <si>
    <t>83.00</t>
  </si>
  <si>
    <t>2022-02-20 14:15:32</t>
  </si>
  <si>
    <t>2426326</t>
  </si>
  <si>
    <t>诺富特爱丁堡公园酒店</t>
  </si>
  <si>
    <t>Rowan Stephen</t>
  </si>
  <si>
    <t>557.91</t>
  </si>
  <si>
    <t>88.00</t>
  </si>
  <si>
    <t>2022-02-20 11:44:34</t>
  </si>
  <si>
    <t>2426076</t>
  </si>
  <si>
    <t>卡尔斯巴德/圣地亚哥假日酒店</t>
  </si>
  <si>
    <t>Chen Naomi</t>
  </si>
  <si>
    <t>773.47</t>
  </si>
  <si>
    <t>122.00</t>
  </si>
  <si>
    <t>2022-02-20 08:53:06</t>
  </si>
  <si>
    <t>2426022</t>
  </si>
  <si>
    <t>Lines Makenna</t>
  </si>
  <si>
    <t>247.26</t>
  </si>
  <si>
    <t>39.00</t>
  </si>
  <si>
    <t>2022-02-20 07:46:17</t>
  </si>
  <si>
    <t>2426018</t>
  </si>
  <si>
    <t>Lee Yoonjin</t>
  </si>
  <si>
    <t>2022-02-20 07:39:12</t>
  </si>
  <si>
    <t>2425987</t>
  </si>
  <si>
    <t>大学公园套房酒店</t>
  </si>
  <si>
    <t>Valdez Jesus</t>
  </si>
  <si>
    <t>811.51</t>
  </si>
  <si>
    <t>128.00</t>
  </si>
  <si>
    <t>2022-02-20 06:43:35</t>
  </si>
  <si>
    <t>2425970</t>
  </si>
  <si>
    <t>金色郁金香阿尔巴沙酒店</t>
  </si>
  <si>
    <t>Ali Tasleem fatima</t>
  </si>
  <si>
    <t>456.47</t>
  </si>
  <si>
    <t>72.00</t>
  </si>
  <si>
    <t>2022-02-20 05:11:32</t>
  </si>
  <si>
    <t>2022-02-19</t>
  </si>
  <si>
    <t>2425594</t>
  </si>
  <si>
    <t>普瑞米尔圣马洛圣胡安杰雷经典酒店</t>
  </si>
  <si>
    <t>VERHILLE J Paul</t>
  </si>
  <si>
    <t>259.94</t>
  </si>
  <si>
    <t>41.00</t>
  </si>
  <si>
    <t>2022-02-19 21:18:21</t>
  </si>
  <si>
    <t>2424649</t>
  </si>
  <si>
    <t>山坡精品酒店</t>
  </si>
  <si>
    <t>Chen Denis</t>
  </si>
  <si>
    <t>1058.76</t>
  </si>
  <si>
    <t>167.00</t>
  </si>
  <si>
    <t>2022-02-19 15:20:09</t>
  </si>
  <si>
    <t>2423790</t>
  </si>
  <si>
    <t>曼谷苏拉旺红色行星酒店</t>
  </si>
  <si>
    <t>Unmoeung Kwaunpimon,Unmoeung Kwaunpimon</t>
  </si>
  <si>
    <t>126.80</t>
  </si>
  <si>
    <t>20.00</t>
  </si>
  <si>
    <t>2022-02-19 01:49:59</t>
  </si>
  <si>
    <t>2022-02-18</t>
  </si>
  <si>
    <t>2422390</t>
  </si>
  <si>
    <t>伦敦北华美达酒店</t>
  </si>
  <si>
    <t>Valenti Fabio</t>
  </si>
  <si>
    <t>1143.16</t>
  </si>
  <si>
    <t>180.00</t>
  </si>
  <si>
    <t>2022-02-18 14:59:22</t>
  </si>
  <si>
    <t>2422049</t>
  </si>
  <si>
    <t>北达拉斯普雷斯顿智选假日酒店及套房</t>
  </si>
  <si>
    <t>Guidry Ryan</t>
  </si>
  <si>
    <t>584.28</t>
  </si>
  <si>
    <t>92.00</t>
  </si>
  <si>
    <t>2022-02-18 12:02:49</t>
  </si>
  <si>
    <t>2421996</t>
  </si>
  <si>
    <t>迈阿密国际机场酒店</t>
  </si>
  <si>
    <t>Florez Alberto</t>
  </si>
  <si>
    <t>1251.13</t>
  </si>
  <si>
    <t>197.00</t>
  </si>
  <si>
    <t>2022-02-18 11:37:56</t>
  </si>
  <si>
    <t>2421656</t>
  </si>
  <si>
    <t>罗德威套房酒店</t>
  </si>
  <si>
    <t>Ortiz Yanice</t>
  </si>
  <si>
    <t>355.65</t>
  </si>
  <si>
    <t>56.00</t>
  </si>
  <si>
    <t>2022-02-18 07:27:51</t>
  </si>
  <si>
    <t>2421584</t>
  </si>
  <si>
    <t>圣迭戈喜来登海滨酒店</t>
  </si>
  <si>
    <t>Henderson Bobby</t>
  </si>
  <si>
    <t>1003.44</t>
  </si>
  <si>
    <t>158.00</t>
  </si>
  <si>
    <t>2022-02-18 03:31:01</t>
  </si>
  <si>
    <t>2421572</t>
  </si>
  <si>
    <t>OAKLEY ADAM,Thomas Hollie</t>
  </si>
  <si>
    <t>311.19</t>
  </si>
  <si>
    <t>49.00</t>
  </si>
  <si>
    <t>2022-02-18 02:35:38</t>
  </si>
  <si>
    <t>2022-02-17</t>
  </si>
  <si>
    <t>2420561</t>
  </si>
  <si>
    <t>哥本哈根机场丽柏酒店</t>
  </si>
  <si>
    <t>JIANG YANG</t>
  </si>
  <si>
    <t>673.30</t>
  </si>
  <si>
    <t>106.00</t>
  </si>
  <si>
    <t>2022-02-17 17:31:16</t>
  </si>
  <si>
    <t>2022-02-13</t>
  </si>
  <si>
    <t>2418521</t>
  </si>
  <si>
    <t>Jimenez Irma</t>
  </si>
  <si>
    <t>30.20</t>
  </si>
  <si>
    <t>30</t>
  </si>
  <si>
    <t>192</t>
  </si>
  <si>
    <t>2022-02-13 09:28:25</t>
  </si>
  <si>
    <t>2022-02-12</t>
  </si>
  <si>
    <t>2418492</t>
  </si>
  <si>
    <t>吉隆坡斯里太平洋酒店</t>
  </si>
  <si>
    <t>zakaria zakaria zainal,zakaria zakaria zainal</t>
  </si>
  <si>
    <t>375.71</t>
  </si>
  <si>
    <t>59.00</t>
  </si>
  <si>
    <t>2022-02-12 23:33:47</t>
  </si>
  <si>
    <t>2418046</t>
  </si>
  <si>
    <t>班格好莱坞赌场</t>
  </si>
  <si>
    <t>King Angela Lorraine</t>
  </si>
  <si>
    <t>999.76</t>
  </si>
  <si>
    <t>157.00</t>
  </si>
  <si>
    <t>2022-02-12 02:27:49</t>
  </si>
  <si>
    <t>2022-02-11</t>
  </si>
  <si>
    <t>2417430</t>
  </si>
  <si>
    <t>纽约市中心希尔顿酒店</t>
  </si>
  <si>
    <t>Wood Robert</t>
  </si>
  <si>
    <t>2241.50</t>
  </si>
  <si>
    <t>352.00</t>
  </si>
  <si>
    <t>2022-02-11 07:51:32</t>
  </si>
  <si>
    <t>2022-02-10</t>
  </si>
  <si>
    <t>2416200</t>
  </si>
  <si>
    <t>罗马特莱维酒店</t>
  </si>
  <si>
    <t>Lucas Jimenez Elena</t>
  </si>
  <si>
    <t>1887.41</t>
  </si>
  <si>
    <t>296.00</t>
  </si>
  <si>
    <t>2022-02-10 07:23:25</t>
  </si>
  <si>
    <t>2022-02-09</t>
  </si>
  <si>
    <t>2415371</t>
  </si>
  <si>
    <t>拉格纳希尔旅社 - 尔湾斯佩克特勒姆</t>
  </si>
  <si>
    <t>MacDougall Heather</t>
  </si>
  <si>
    <t>2156.44</t>
  </si>
  <si>
    <t>338.00</t>
  </si>
  <si>
    <t>2022-02-09 04:59:46</t>
  </si>
  <si>
    <t>2415357</t>
  </si>
  <si>
    <t>比弗品质酒店</t>
  </si>
  <si>
    <t>Curtis Nicole</t>
  </si>
  <si>
    <t>414.70</t>
  </si>
  <si>
    <t>65.00</t>
  </si>
  <si>
    <t>2022-02-09 08:19:09</t>
  </si>
  <si>
    <t>2022-01-24</t>
  </si>
  <si>
    <t>2407999</t>
  </si>
  <si>
    <t>POH TEE NG,POH TEE NG</t>
  </si>
  <si>
    <t>344.16</t>
  </si>
  <si>
    <t>54.00</t>
  </si>
  <si>
    <t>2022-01-24 15:54:55</t>
  </si>
  <si>
    <t>2022-01-20</t>
  </si>
  <si>
    <t>2402463</t>
  </si>
  <si>
    <t xml:space="preserve">妍酒店 </t>
  </si>
  <si>
    <t>SON HOSEOK</t>
  </si>
  <si>
    <t>216.70</t>
  </si>
  <si>
    <t>34.00</t>
  </si>
  <si>
    <t>2022-01-20 15:18:26</t>
  </si>
  <si>
    <t>2022-01-19</t>
  </si>
  <si>
    <t>2399615</t>
  </si>
  <si>
    <t>市场假日酒店</t>
  </si>
  <si>
    <t>Gharakhani Annie</t>
  </si>
  <si>
    <t>4614.34</t>
  </si>
  <si>
    <t>724.00</t>
  </si>
  <si>
    <t>2022-01-19 05:40:29</t>
  </si>
  <si>
    <t>2399600</t>
  </si>
  <si>
    <t>曼哈顿中城皇冠假日酒店&amp;度假村HY36</t>
  </si>
  <si>
    <t>Lee Hyeon Jung</t>
  </si>
  <si>
    <t>1478.63</t>
  </si>
  <si>
    <t>232.00</t>
  </si>
  <si>
    <t>2022-01-19 04:15:45</t>
  </si>
  <si>
    <t>2021-12-12</t>
  </si>
  <si>
    <t>2337278</t>
  </si>
  <si>
    <t xml:space="preserve">基韦斯特盖茨酒店 </t>
  </si>
  <si>
    <t>Brand Andrea</t>
  </si>
  <si>
    <t>4818.06</t>
  </si>
  <si>
    <t>754.00</t>
  </si>
  <si>
    <t>2021-12-12 13:43:27</t>
  </si>
  <si>
    <t>2021-12-08</t>
  </si>
  <si>
    <t>2332069</t>
  </si>
  <si>
    <t>新月阁酒店</t>
  </si>
  <si>
    <t>Lang Rob</t>
  </si>
  <si>
    <t>9112.14</t>
  </si>
  <si>
    <t>1426.00</t>
  </si>
  <si>
    <t>2021-12-08 22:27:32</t>
  </si>
  <si>
    <t>2021-11-24</t>
  </si>
  <si>
    <t>2310633</t>
  </si>
  <si>
    <t>水之都那霸酒店</t>
  </si>
  <si>
    <t>Kubo Hitomi,Kubo Hitomi</t>
  </si>
  <si>
    <t>525.28</t>
  </si>
  <si>
    <t>82.00</t>
  </si>
  <si>
    <t>2021-11-24 17:45:49</t>
  </si>
  <si>
    <t>2021-09-23</t>
  </si>
  <si>
    <t>2261886</t>
  </si>
  <si>
    <t>波士顿公园广场酒店</t>
  </si>
  <si>
    <t>Hoer Lindsay</t>
  </si>
  <si>
    <t>2022-02-16</t>
  </si>
  <si>
    <t>4533.69</t>
  </si>
  <si>
    <t>700.00</t>
  </si>
  <si>
    <t>2021-09-23 10:24:34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</si>
</sst>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44608</v>
      </c>
      <c r="G2" s="6">
        <v>44613</v>
      </c>
      <c r="H2" s="4">
        <v>1</v>
      </c>
      <c r="I2" s="4">
        <v>5</v>
      </c>
      <c r="J2" s="4">
        <v>5</v>
      </c>
      <c r="K2" s="4" t="s">
        <v>30</v>
      </c>
      <c r="L2" s="4">
        <v>700</v>
      </c>
      <c r="M2" s="4">
        <v>700</v>
      </c>
      <c r="N2" s="4" t="s">
        <v>31</v>
      </c>
      <c r="O2" s="4" t="s">
        <v>32</v>
      </c>
      <c r="P2" s="4" t="s">
        <v>33</v>
      </c>
      <c r="Q2" s="4">
        <v>0</v>
      </c>
      <c r="R2" s="7">
        <v>44462</v>
      </c>
      <c r="S2" s="6">
        <v>44616</v>
      </c>
      <c r="T2" s="4" t="s">
        <v>34</v>
      </c>
      <c r="U2" s="4">
        <v>700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44611</v>
      </c>
      <c r="G3" s="6">
        <v>44613</v>
      </c>
      <c r="H3" s="4">
        <v>1</v>
      </c>
      <c r="I3" s="4">
        <v>2</v>
      </c>
      <c r="J3" s="4">
        <v>2</v>
      </c>
      <c r="K3" s="4" t="s">
        <v>30</v>
      </c>
      <c r="L3" s="4">
        <v>82</v>
      </c>
      <c r="M3" s="4">
        <v>82</v>
      </c>
      <c r="N3" s="4" t="s">
        <v>39</v>
      </c>
      <c r="O3" s="4" t="s">
        <v>32</v>
      </c>
      <c r="P3" s="4" t="s">
        <v>33</v>
      </c>
      <c r="Q3" s="4">
        <v>0</v>
      </c>
      <c r="R3" s="7">
        <v>44524</v>
      </c>
      <c r="S3" s="6">
        <v>44616</v>
      </c>
      <c r="T3" s="4" t="s">
        <v>34</v>
      </c>
      <c r="U3" s="4">
        <v>82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44610</v>
      </c>
      <c r="G4" s="6">
        <v>44613</v>
      </c>
      <c r="H4" s="4">
        <v>1</v>
      </c>
      <c r="I4" s="4">
        <v>3</v>
      </c>
      <c r="J4" s="4">
        <v>3</v>
      </c>
      <c r="K4" s="4" t="s">
        <v>30</v>
      </c>
      <c r="L4" s="4">
        <v>1426</v>
      </c>
      <c r="M4" s="4">
        <v>1426</v>
      </c>
      <c r="N4" s="4" t="s">
        <v>44</v>
      </c>
      <c r="O4" s="4" t="s">
        <v>32</v>
      </c>
      <c r="P4" s="4" t="s">
        <v>33</v>
      </c>
      <c r="Q4" s="4">
        <v>0</v>
      </c>
      <c r="R4" s="7">
        <v>44538</v>
      </c>
      <c r="S4" s="6">
        <v>44616</v>
      </c>
      <c r="T4" s="4" t="s">
        <v>34</v>
      </c>
      <c r="U4" s="4">
        <v>1426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44611</v>
      </c>
      <c r="G5" s="6">
        <v>44613</v>
      </c>
      <c r="H5" s="4">
        <v>1</v>
      </c>
      <c r="I5" s="4">
        <v>2</v>
      </c>
      <c r="J5" s="4">
        <v>2</v>
      </c>
      <c r="K5" s="4" t="s">
        <v>30</v>
      </c>
      <c r="L5" s="4">
        <v>754</v>
      </c>
      <c r="M5" s="4">
        <v>754</v>
      </c>
      <c r="N5" s="4" t="s">
        <v>50</v>
      </c>
      <c r="O5" s="4" t="s">
        <v>32</v>
      </c>
      <c r="P5" s="4" t="s">
        <v>33</v>
      </c>
      <c r="Q5" s="4">
        <v>0</v>
      </c>
      <c r="R5" s="7">
        <v>44542</v>
      </c>
      <c r="S5" s="6">
        <v>44616</v>
      </c>
      <c r="T5" s="4" t="s">
        <v>34</v>
      </c>
      <c r="U5" s="4">
        <v>754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49</v>
      </c>
      <c r="F6" s="6">
        <v>44611</v>
      </c>
      <c r="G6" s="6">
        <v>44613</v>
      </c>
      <c r="H6" s="4">
        <v>1</v>
      </c>
      <c r="I6" s="4">
        <v>2</v>
      </c>
      <c r="J6" s="4">
        <v>2</v>
      </c>
      <c r="K6" s="4" t="s">
        <v>30</v>
      </c>
      <c r="L6" s="4">
        <v>232</v>
      </c>
      <c r="M6" s="4">
        <v>232</v>
      </c>
      <c r="N6" s="4" t="s">
        <v>54</v>
      </c>
      <c r="O6" s="4" t="s">
        <v>32</v>
      </c>
      <c r="P6" s="4" t="s">
        <v>33</v>
      </c>
      <c r="Q6" s="4">
        <v>0</v>
      </c>
      <c r="R6" s="7">
        <v>44580</v>
      </c>
      <c r="S6" s="6">
        <v>44616</v>
      </c>
      <c r="T6" s="4" t="s">
        <v>34</v>
      </c>
      <c r="U6" s="4">
        <v>232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44610</v>
      </c>
      <c r="G7" s="6">
        <v>44613</v>
      </c>
      <c r="H7" s="4">
        <v>1</v>
      </c>
      <c r="I7" s="4">
        <v>3</v>
      </c>
      <c r="J7" s="4">
        <v>3</v>
      </c>
      <c r="K7" s="4" t="s">
        <v>30</v>
      </c>
      <c r="L7" s="4">
        <v>724</v>
      </c>
      <c r="M7" s="4">
        <v>724</v>
      </c>
      <c r="N7" s="4" t="s">
        <v>60</v>
      </c>
      <c r="O7" s="4" t="s">
        <v>32</v>
      </c>
      <c r="P7" s="4" t="s">
        <v>33</v>
      </c>
      <c r="Q7" s="4">
        <v>0</v>
      </c>
      <c r="R7" s="7">
        <v>44580</v>
      </c>
      <c r="S7" s="6">
        <v>44616</v>
      </c>
      <c r="T7" s="4" t="s">
        <v>34</v>
      </c>
      <c r="U7" s="4">
        <v>724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44612</v>
      </c>
      <c r="G8" s="6">
        <v>44613</v>
      </c>
      <c r="H8" s="4">
        <v>1</v>
      </c>
      <c r="I8" s="4">
        <v>1</v>
      </c>
      <c r="J8" s="4">
        <v>1</v>
      </c>
      <c r="K8" s="4" t="s">
        <v>30</v>
      </c>
      <c r="L8" s="4">
        <v>34</v>
      </c>
      <c r="M8" s="4">
        <v>34</v>
      </c>
      <c r="N8" s="4" t="s">
        <v>64</v>
      </c>
      <c r="O8" s="4" t="s">
        <v>32</v>
      </c>
      <c r="P8" s="4" t="s">
        <v>33</v>
      </c>
      <c r="Q8" s="4">
        <v>0</v>
      </c>
      <c r="R8" s="7">
        <v>44581</v>
      </c>
      <c r="S8" s="6">
        <v>44616</v>
      </c>
      <c r="T8" s="4" t="s">
        <v>34</v>
      </c>
      <c r="U8" s="4">
        <v>34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44612</v>
      </c>
      <c r="G9" s="6">
        <v>44613</v>
      </c>
      <c r="H9" s="4">
        <v>1</v>
      </c>
      <c r="I9" s="4">
        <v>1</v>
      </c>
      <c r="J9" s="4">
        <v>1</v>
      </c>
      <c r="K9" s="4" t="s">
        <v>30</v>
      </c>
      <c r="L9" s="4">
        <v>54</v>
      </c>
      <c r="M9" s="4">
        <v>54</v>
      </c>
      <c r="N9" s="4" t="s">
        <v>68</v>
      </c>
      <c r="O9" s="4" t="s">
        <v>32</v>
      </c>
      <c r="P9" s="4" t="s">
        <v>33</v>
      </c>
      <c r="Q9" s="4">
        <v>0</v>
      </c>
      <c r="R9" s="7">
        <v>44585</v>
      </c>
      <c r="S9" s="6">
        <v>44616</v>
      </c>
      <c r="T9" s="4" t="s">
        <v>34</v>
      </c>
      <c r="U9" s="4">
        <v>54</v>
      </c>
      <c r="V9" s="4">
        <v>0</v>
      </c>
      <c r="W9" s="4">
        <v>0</v>
      </c>
      <c r="X9" s="4" t="s">
        <v>69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44610</v>
      </c>
      <c r="G10" s="6">
        <v>44613</v>
      </c>
      <c r="H10" s="4">
        <v>1</v>
      </c>
      <c r="I10" s="4">
        <v>3</v>
      </c>
      <c r="J10" s="4">
        <v>3</v>
      </c>
      <c r="K10" s="4" t="s">
        <v>30</v>
      </c>
      <c r="L10" s="4">
        <v>338</v>
      </c>
      <c r="M10" s="4">
        <v>338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44601</v>
      </c>
      <c r="S10" s="6">
        <v>44616</v>
      </c>
      <c r="T10" s="4" t="s">
        <v>34</v>
      </c>
      <c r="U10" s="4">
        <v>338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44612</v>
      </c>
      <c r="G11" s="6">
        <v>44613</v>
      </c>
      <c r="H11" s="4">
        <v>1</v>
      </c>
      <c r="I11" s="4">
        <v>1</v>
      </c>
      <c r="J11" s="4">
        <v>1</v>
      </c>
      <c r="K11" s="4" t="s">
        <v>30</v>
      </c>
      <c r="L11" s="4">
        <v>65</v>
      </c>
      <c r="M11" s="4">
        <v>65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44601</v>
      </c>
      <c r="S11" s="6">
        <v>44616</v>
      </c>
      <c r="T11" s="4" t="s">
        <v>34</v>
      </c>
      <c r="U11" s="4">
        <v>65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78</v>
      </c>
      <c r="F12" s="6">
        <v>44609</v>
      </c>
      <c r="G12" s="6">
        <v>44613</v>
      </c>
      <c r="H12" s="4">
        <v>1</v>
      </c>
      <c r="I12" s="4">
        <v>4</v>
      </c>
      <c r="J12" s="4">
        <v>4</v>
      </c>
      <c r="K12" s="4" t="s">
        <v>30</v>
      </c>
      <c r="L12" s="4">
        <v>296</v>
      </c>
      <c r="M12" s="4">
        <v>296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44602</v>
      </c>
      <c r="S12" s="6">
        <v>44616</v>
      </c>
      <c r="T12" s="4" t="s">
        <v>34</v>
      </c>
      <c r="U12" s="4">
        <v>296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44611</v>
      </c>
      <c r="G13" s="6">
        <v>44613</v>
      </c>
      <c r="H13" s="4">
        <v>1</v>
      </c>
      <c r="I13" s="4">
        <v>2</v>
      </c>
      <c r="J13" s="4">
        <v>2</v>
      </c>
      <c r="K13" s="4" t="s">
        <v>30</v>
      </c>
      <c r="L13" s="4">
        <v>352</v>
      </c>
      <c r="M13" s="4">
        <v>352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44603</v>
      </c>
      <c r="S13" s="6">
        <v>44616</v>
      </c>
      <c r="T13" s="4" t="s">
        <v>34</v>
      </c>
      <c r="U13" s="4">
        <v>352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44612</v>
      </c>
      <c r="G14" s="6">
        <v>44613</v>
      </c>
      <c r="H14" s="4">
        <v>1</v>
      </c>
      <c r="I14" s="4">
        <v>1</v>
      </c>
      <c r="J14" s="4">
        <v>1</v>
      </c>
      <c r="K14" s="4" t="s">
        <v>30</v>
      </c>
      <c r="L14" s="4">
        <v>157</v>
      </c>
      <c r="M14" s="4">
        <v>157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44604</v>
      </c>
      <c r="S14" s="6">
        <v>44616</v>
      </c>
      <c r="T14" s="4" t="s">
        <v>34</v>
      </c>
      <c r="U14" s="4">
        <v>157</v>
      </c>
      <c r="V14" s="4">
        <v>0</v>
      </c>
      <c r="W14" s="4">
        <v>0</v>
      </c>
      <c r="X14" s="4" t="s">
        <v>35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66</v>
      </c>
      <c r="E15" s="4" t="s">
        <v>97</v>
      </c>
      <c r="F15" s="6">
        <v>44612</v>
      </c>
      <c r="G15" s="6">
        <v>44613</v>
      </c>
      <c r="H15" s="4">
        <v>1</v>
      </c>
      <c r="I15" s="4">
        <v>1</v>
      </c>
      <c r="J15" s="4">
        <v>1</v>
      </c>
      <c r="K15" s="4" t="s">
        <v>30</v>
      </c>
      <c r="L15" s="4">
        <v>59</v>
      </c>
      <c r="M15" s="4">
        <v>59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44604</v>
      </c>
      <c r="S15" s="6">
        <v>44616</v>
      </c>
      <c r="T15" s="4" t="s">
        <v>34</v>
      </c>
      <c r="U15" s="4">
        <v>59</v>
      </c>
      <c r="V15" s="4">
        <v>0</v>
      </c>
      <c r="W15" s="4">
        <v>0</v>
      </c>
      <c r="X15" s="4" t="s">
        <v>99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44612</v>
      </c>
      <c r="G16" s="6">
        <v>44613</v>
      </c>
      <c r="H16" s="4">
        <v>1</v>
      </c>
      <c r="I16" s="4">
        <v>1</v>
      </c>
      <c r="J16" s="4">
        <v>1</v>
      </c>
      <c r="K16" s="4" t="s">
        <v>30</v>
      </c>
      <c r="L16" s="4">
        <v>151</v>
      </c>
      <c r="M16" s="4">
        <v>151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44605</v>
      </c>
      <c r="S16" s="6">
        <v>44616</v>
      </c>
      <c r="T16" s="4" t="s">
        <v>34</v>
      </c>
      <c r="U16" s="4">
        <v>151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100</v>
      </c>
      <c r="B17" s="4" t="s">
        <v>26</v>
      </c>
      <c r="C17" s="4" t="s">
        <v>106</v>
      </c>
      <c r="D17" s="4" t="s">
        <v>101</v>
      </c>
      <c r="E17" s="4" t="s">
        <v>102</v>
      </c>
      <c r="F17" s="6">
        <v>44612</v>
      </c>
      <c r="G17" s="6">
        <v>44613</v>
      </c>
      <c r="H17" s="4">
        <v>1</v>
      </c>
      <c r="I17" s="4">
        <v>1</v>
      </c>
      <c r="J17" s="4">
        <v>1</v>
      </c>
      <c r="K17" s="4" t="s">
        <v>30</v>
      </c>
      <c r="L17" s="4">
        <v>-120.89</v>
      </c>
      <c r="M17" s="4">
        <v>-120.89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44605</v>
      </c>
      <c r="S17" s="6">
        <v>44616</v>
      </c>
      <c r="T17" s="4" t="s">
        <v>34</v>
      </c>
      <c r="U17" s="4">
        <v>-120.89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44612</v>
      </c>
      <c r="G18" s="6">
        <v>44613</v>
      </c>
      <c r="H18" s="4">
        <v>1</v>
      </c>
      <c r="I18" s="4">
        <v>1</v>
      </c>
      <c r="J18" s="4">
        <v>1</v>
      </c>
      <c r="K18" s="4" t="s">
        <v>30</v>
      </c>
      <c r="L18" s="4">
        <v>106</v>
      </c>
      <c r="M18" s="4">
        <v>106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44609</v>
      </c>
      <c r="S18" s="6">
        <v>44616</v>
      </c>
      <c r="T18" s="4" t="s">
        <v>34</v>
      </c>
      <c r="U18" s="4">
        <v>106</v>
      </c>
      <c r="V18" s="4">
        <v>0</v>
      </c>
      <c r="W18" s="4">
        <v>0</v>
      </c>
      <c r="X18" s="4" t="s">
        <v>111</v>
      </c>
      <c r="Y18" s="4" t="s">
        <v>35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44612</v>
      </c>
      <c r="G19" s="6">
        <v>44613</v>
      </c>
      <c r="H19" s="4">
        <v>1</v>
      </c>
      <c r="I19" s="4">
        <v>1</v>
      </c>
      <c r="J19" s="4">
        <v>1</v>
      </c>
      <c r="K19" s="4" t="s">
        <v>30</v>
      </c>
      <c r="L19" s="4">
        <v>49</v>
      </c>
      <c r="M19" s="4">
        <v>49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44610</v>
      </c>
      <c r="S19" s="6">
        <v>44616</v>
      </c>
      <c r="T19" s="4" t="s">
        <v>34</v>
      </c>
      <c r="U19" s="4">
        <v>49</v>
      </c>
      <c r="V19" s="4">
        <v>0</v>
      </c>
      <c r="W19" s="4">
        <v>0</v>
      </c>
      <c r="X19" s="4" t="s">
        <v>116</v>
      </c>
      <c r="Y19" s="4" t="s">
        <v>35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44612</v>
      </c>
      <c r="G20" s="6">
        <v>44613</v>
      </c>
      <c r="H20" s="4">
        <v>1</v>
      </c>
      <c r="I20" s="4">
        <v>1</v>
      </c>
      <c r="J20" s="4">
        <v>1</v>
      </c>
      <c r="K20" s="4" t="s">
        <v>30</v>
      </c>
      <c r="L20" s="4">
        <v>158</v>
      </c>
      <c r="M20" s="4">
        <v>158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44610</v>
      </c>
      <c r="S20" s="6">
        <v>44616</v>
      </c>
      <c r="T20" s="4" t="s">
        <v>34</v>
      </c>
      <c r="U20" s="4">
        <v>158</v>
      </c>
      <c r="V20" s="4">
        <v>0</v>
      </c>
      <c r="W20" s="4">
        <v>0</v>
      </c>
      <c r="X20" s="4" t="s">
        <v>35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44612</v>
      </c>
      <c r="G21" s="6">
        <v>44613</v>
      </c>
      <c r="H21" s="4">
        <v>1</v>
      </c>
      <c r="I21" s="4">
        <v>1</v>
      </c>
      <c r="J21" s="4">
        <v>1</v>
      </c>
      <c r="K21" s="4" t="s">
        <v>30</v>
      </c>
      <c r="L21" s="4">
        <v>56</v>
      </c>
      <c r="M21" s="4">
        <v>56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44610</v>
      </c>
      <c r="S21" s="6">
        <v>44616</v>
      </c>
      <c r="T21" s="4" t="s">
        <v>34</v>
      </c>
      <c r="U21" s="4">
        <v>56</v>
      </c>
      <c r="V21" s="4">
        <v>0</v>
      </c>
      <c r="W21" s="4">
        <v>0</v>
      </c>
      <c r="X21" s="4" t="s">
        <v>124</v>
      </c>
      <c r="Y21" s="4" t="s">
        <v>35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44612</v>
      </c>
      <c r="G22" s="6">
        <v>44613</v>
      </c>
      <c r="H22" s="4">
        <v>1</v>
      </c>
      <c r="I22" s="4">
        <v>1</v>
      </c>
      <c r="J22" s="4">
        <v>1</v>
      </c>
      <c r="K22" s="4" t="s">
        <v>30</v>
      </c>
      <c r="L22" s="4">
        <v>197</v>
      </c>
      <c r="M22" s="4">
        <v>197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44610</v>
      </c>
      <c r="S22" s="6">
        <v>44616</v>
      </c>
      <c r="T22" s="4" t="s">
        <v>34</v>
      </c>
      <c r="U22" s="4">
        <v>197</v>
      </c>
      <c r="V22" s="4">
        <v>0</v>
      </c>
      <c r="W22" s="4">
        <v>0</v>
      </c>
      <c r="X22" s="4" t="s">
        <v>129</v>
      </c>
      <c r="Y22" s="4" t="s">
        <v>35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78</v>
      </c>
      <c r="F23" s="6">
        <v>44612</v>
      </c>
      <c r="G23" s="6">
        <v>44613</v>
      </c>
      <c r="H23" s="4">
        <v>1</v>
      </c>
      <c r="I23" s="4">
        <v>1</v>
      </c>
      <c r="J23" s="4">
        <v>1</v>
      </c>
      <c r="K23" s="4" t="s">
        <v>30</v>
      </c>
      <c r="L23" s="4">
        <v>92</v>
      </c>
      <c r="M23" s="4">
        <v>92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44610</v>
      </c>
      <c r="S23" s="6">
        <v>44616</v>
      </c>
      <c r="T23" s="4" t="s">
        <v>34</v>
      </c>
      <c r="U23" s="4">
        <v>92</v>
      </c>
      <c r="V23" s="4">
        <v>0</v>
      </c>
      <c r="W23" s="4">
        <v>0</v>
      </c>
      <c r="X23" s="4" t="s">
        <v>35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113</v>
      </c>
      <c r="E24" s="4" t="s">
        <v>135</v>
      </c>
      <c r="F24" s="6">
        <v>44610</v>
      </c>
      <c r="G24" s="6">
        <v>44613</v>
      </c>
      <c r="H24" s="4">
        <v>1</v>
      </c>
      <c r="I24" s="4">
        <v>3</v>
      </c>
      <c r="J24" s="4">
        <v>3</v>
      </c>
      <c r="K24" s="4" t="s">
        <v>30</v>
      </c>
      <c r="L24" s="4">
        <v>180</v>
      </c>
      <c r="M24" s="4">
        <v>180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44610</v>
      </c>
      <c r="S24" s="6">
        <v>44616</v>
      </c>
      <c r="T24" s="4" t="s">
        <v>34</v>
      </c>
      <c r="U24" s="4">
        <v>180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114</v>
      </c>
      <c r="F25" s="6">
        <v>44612</v>
      </c>
      <c r="G25" s="6">
        <v>44613</v>
      </c>
      <c r="H25" s="4">
        <v>1</v>
      </c>
      <c r="I25" s="4">
        <v>1</v>
      </c>
      <c r="J25" s="4">
        <v>1</v>
      </c>
      <c r="K25" s="4" t="s">
        <v>30</v>
      </c>
      <c r="L25" s="4">
        <v>20</v>
      </c>
      <c r="M25" s="4">
        <v>20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44611</v>
      </c>
      <c r="S25" s="6">
        <v>44616</v>
      </c>
      <c r="T25" s="4" t="s">
        <v>34</v>
      </c>
      <c r="U25" s="4">
        <v>20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44612</v>
      </c>
      <c r="G26" s="6">
        <v>44613</v>
      </c>
      <c r="H26" s="4">
        <v>1</v>
      </c>
      <c r="I26" s="4">
        <v>1</v>
      </c>
      <c r="J26" s="4">
        <v>1</v>
      </c>
      <c r="K26" s="4" t="s">
        <v>30</v>
      </c>
      <c r="L26" s="4">
        <v>167</v>
      </c>
      <c r="M26" s="4">
        <v>167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44611</v>
      </c>
      <c r="S26" s="6">
        <v>44616</v>
      </c>
      <c r="T26" s="4" t="s">
        <v>34</v>
      </c>
      <c r="U26" s="4">
        <v>167</v>
      </c>
      <c r="V26" s="4">
        <v>0</v>
      </c>
      <c r="W26" s="4">
        <v>0</v>
      </c>
      <c r="X26" s="4" t="s">
        <v>35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44612</v>
      </c>
      <c r="G27" s="6">
        <v>44613</v>
      </c>
      <c r="H27" s="4">
        <v>1</v>
      </c>
      <c r="I27" s="4">
        <v>1</v>
      </c>
      <c r="J27" s="4">
        <v>1</v>
      </c>
      <c r="K27" s="4" t="s">
        <v>30</v>
      </c>
      <c r="L27" s="4">
        <v>41</v>
      </c>
      <c r="M27" s="4">
        <v>41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44611</v>
      </c>
      <c r="S27" s="6">
        <v>44616</v>
      </c>
      <c r="T27" s="4" t="s">
        <v>34</v>
      </c>
      <c r="U27" s="4">
        <v>41</v>
      </c>
      <c r="V27" s="4">
        <v>0</v>
      </c>
      <c r="W27" s="4">
        <v>0</v>
      </c>
      <c r="X27" s="4" t="s">
        <v>149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67</v>
      </c>
      <c r="F28" s="6">
        <v>44612</v>
      </c>
      <c r="G28" s="6">
        <v>44613</v>
      </c>
      <c r="H28" s="4">
        <v>1</v>
      </c>
      <c r="I28" s="4">
        <v>1</v>
      </c>
      <c r="J28" s="4">
        <v>1</v>
      </c>
      <c r="K28" s="4" t="s">
        <v>30</v>
      </c>
      <c r="L28" s="4">
        <v>72</v>
      </c>
      <c r="M28" s="4">
        <v>72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44612</v>
      </c>
      <c r="S28" s="6">
        <v>44616</v>
      </c>
      <c r="T28" s="4" t="s">
        <v>34</v>
      </c>
      <c r="U28" s="4">
        <v>72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44612</v>
      </c>
      <c r="G29" s="6">
        <v>44613</v>
      </c>
      <c r="H29" s="4">
        <v>1</v>
      </c>
      <c r="I29" s="4">
        <v>1</v>
      </c>
      <c r="J29" s="4">
        <v>1</v>
      </c>
      <c r="K29" s="4" t="s">
        <v>30</v>
      </c>
      <c r="L29" s="4">
        <v>128</v>
      </c>
      <c r="M29" s="4">
        <v>128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44612</v>
      </c>
      <c r="S29" s="6">
        <v>44616</v>
      </c>
      <c r="T29" s="4" t="s">
        <v>34</v>
      </c>
      <c r="U29" s="4">
        <v>128</v>
      </c>
      <c r="V29" s="4">
        <v>0</v>
      </c>
      <c r="W29" s="4">
        <v>0</v>
      </c>
      <c r="X29" s="4" t="s">
        <v>35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44612</v>
      </c>
      <c r="G30" s="6">
        <v>44613</v>
      </c>
      <c r="H30" s="4">
        <v>1</v>
      </c>
      <c r="I30" s="4">
        <v>1</v>
      </c>
      <c r="J30" s="4">
        <v>1</v>
      </c>
      <c r="K30" s="4" t="s">
        <v>30</v>
      </c>
      <c r="L30" s="4">
        <v>39</v>
      </c>
      <c r="M30" s="4">
        <v>39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44612</v>
      </c>
      <c r="S30" s="6">
        <v>44616</v>
      </c>
      <c r="T30" s="4" t="s">
        <v>34</v>
      </c>
      <c r="U30" s="4">
        <v>39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160</v>
      </c>
      <c r="E31" s="4" t="s">
        <v>164</v>
      </c>
      <c r="F31" s="6">
        <v>44612</v>
      </c>
      <c r="G31" s="6">
        <v>44613</v>
      </c>
      <c r="H31" s="4">
        <v>1</v>
      </c>
      <c r="I31" s="4">
        <v>1</v>
      </c>
      <c r="J31" s="4">
        <v>1</v>
      </c>
      <c r="K31" s="4" t="s">
        <v>30</v>
      </c>
      <c r="L31" s="4">
        <v>39</v>
      </c>
      <c r="M31" s="4">
        <v>39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44612</v>
      </c>
      <c r="S31" s="6">
        <v>44616</v>
      </c>
      <c r="T31" s="4" t="s">
        <v>34</v>
      </c>
      <c r="U31" s="4">
        <v>39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78</v>
      </c>
      <c r="F32" s="6">
        <v>44612</v>
      </c>
      <c r="G32" s="6">
        <v>44613</v>
      </c>
      <c r="H32" s="4">
        <v>1</v>
      </c>
      <c r="I32" s="4">
        <v>1</v>
      </c>
      <c r="J32" s="4">
        <v>1</v>
      </c>
      <c r="K32" s="4" t="s">
        <v>30</v>
      </c>
      <c r="L32" s="4">
        <v>122</v>
      </c>
      <c r="M32" s="4">
        <v>122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44612</v>
      </c>
      <c r="S32" s="6">
        <v>44616</v>
      </c>
      <c r="T32" s="4" t="s">
        <v>34</v>
      </c>
      <c r="U32" s="4">
        <v>122</v>
      </c>
      <c r="V32" s="4">
        <v>0</v>
      </c>
      <c r="W32" s="4">
        <v>0</v>
      </c>
      <c r="X32" s="4" t="s">
        <v>169</v>
      </c>
      <c r="Y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44612</v>
      </c>
      <c r="G33" s="6">
        <v>44613</v>
      </c>
      <c r="H33" s="4">
        <v>1</v>
      </c>
      <c r="I33" s="4">
        <v>1</v>
      </c>
      <c r="J33" s="4">
        <v>1</v>
      </c>
      <c r="K33" s="4" t="s">
        <v>30</v>
      </c>
      <c r="L33" s="4">
        <v>88</v>
      </c>
      <c r="M33" s="4">
        <v>88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44612</v>
      </c>
      <c r="S33" s="6">
        <v>44616</v>
      </c>
      <c r="T33" s="4" t="s">
        <v>34</v>
      </c>
      <c r="U33" s="4">
        <v>88</v>
      </c>
      <c r="V33" s="4">
        <v>0</v>
      </c>
      <c r="W33" s="4">
        <v>0</v>
      </c>
      <c r="X33" s="4" t="s">
        <v>175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44612</v>
      </c>
      <c r="G34" s="6">
        <v>44613</v>
      </c>
      <c r="H34" s="4">
        <v>1</v>
      </c>
      <c r="I34" s="4">
        <v>1</v>
      </c>
      <c r="J34" s="4">
        <v>1</v>
      </c>
      <c r="K34" s="4" t="s">
        <v>30</v>
      </c>
      <c r="L34" s="4">
        <v>83</v>
      </c>
      <c r="M34" s="4">
        <v>83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44612</v>
      </c>
      <c r="S34" s="6">
        <v>44616</v>
      </c>
      <c r="T34" s="4" t="s">
        <v>34</v>
      </c>
      <c r="U34" s="4">
        <v>83</v>
      </c>
      <c r="V34" s="4">
        <v>0</v>
      </c>
      <c r="W34" s="4">
        <v>0</v>
      </c>
      <c r="X34" s="4" t="s">
        <v>181</v>
      </c>
      <c r="Y34" s="4" t="s">
        <v>182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135</v>
      </c>
      <c r="F35" s="6">
        <v>44612</v>
      </c>
      <c r="G35" s="6">
        <v>44613</v>
      </c>
      <c r="H35" s="4">
        <v>1</v>
      </c>
      <c r="I35" s="4">
        <v>1</v>
      </c>
      <c r="J35" s="4">
        <v>1</v>
      </c>
      <c r="K35" s="4" t="s">
        <v>30</v>
      </c>
      <c r="L35" s="4">
        <v>42</v>
      </c>
      <c r="M35" s="4">
        <v>42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44612</v>
      </c>
      <c r="S35" s="6">
        <v>44616</v>
      </c>
      <c r="T35" s="4" t="s">
        <v>34</v>
      </c>
      <c r="U35" s="4">
        <v>42</v>
      </c>
      <c r="V35" s="4">
        <v>0</v>
      </c>
      <c r="W35" s="4">
        <v>0</v>
      </c>
      <c r="X35" s="4" t="s">
        <v>186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160</v>
      </c>
      <c r="E36" s="4" t="s">
        <v>161</v>
      </c>
      <c r="F36" s="6">
        <v>44612</v>
      </c>
      <c r="G36" s="6">
        <v>44613</v>
      </c>
      <c r="H36" s="4">
        <v>1</v>
      </c>
      <c r="I36" s="4">
        <v>1</v>
      </c>
      <c r="J36" s="4">
        <v>1</v>
      </c>
      <c r="K36" s="4" t="s">
        <v>30</v>
      </c>
      <c r="L36" s="4">
        <v>103</v>
      </c>
      <c r="M36" s="4">
        <v>103</v>
      </c>
      <c r="N36" s="4" t="s">
        <v>189</v>
      </c>
      <c r="O36" s="4" t="s">
        <v>32</v>
      </c>
      <c r="P36" s="4" t="s">
        <v>33</v>
      </c>
      <c r="Q36" s="4">
        <v>0</v>
      </c>
      <c r="R36" s="7">
        <v>44612</v>
      </c>
      <c r="S36" s="6">
        <v>44616</v>
      </c>
      <c r="T36" s="4" t="s">
        <v>34</v>
      </c>
      <c r="U36" s="4">
        <v>103</v>
      </c>
      <c r="V36" s="4">
        <v>0</v>
      </c>
      <c r="W36" s="4">
        <v>0</v>
      </c>
      <c r="X36" s="4" t="s">
        <v>190</v>
      </c>
      <c r="Y36" s="4" t="s">
        <v>35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63</v>
      </c>
      <c r="F37" s="6">
        <v>44612</v>
      </c>
      <c r="G37" s="6">
        <v>44613</v>
      </c>
      <c r="H37" s="4">
        <v>1</v>
      </c>
      <c r="I37" s="4">
        <v>1</v>
      </c>
      <c r="J37" s="4">
        <v>1</v>
      </c>
      <c r="K37" s="4" t="s">
        <v>30</v>
      </c>
      <c r="L37" s="4">
        <v>66</v>
      </c>
      <c r="M37" s="4">
        <v>66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44612</v>
      </c>
      <c r="S37" s="6">
        <v>44616</v>
      </c>
      <c r="T37" s="4" t="s">
        <v>34</v>
      </c>
      <c r="U37" s="4">
        <v>66</v>
      </c>
      <c r="V37" s="4">
        <v>0</v>
      </c>
      <c r="W37" s="4">
        <v>0</v>
      </c>
      <c r="X37" s="4" t="s">
        <v>194</v>
      </c>
      <c r="Y3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8" workbookViewId="0">
      <selection activeCell="A43" sqref="A43:A45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195</v>
      </c>
    </row>
    <row r="2" s="4" customFormat="1" spans="1:9">
      <c r="A2" s="5">
        <v>16346131307</v>
      </c>
      <c r="B2" s="6">
        <v>44608</v>
      </c>
      <c r="C2" s="6">
        <v>44613</v>
      </c>
      <c r="D2" s="4">
        <v>700</v>
      </c>
      <c r="E2" s="4" t="str">
        <f>VLOOKUP(A2,HOP!A:L,12,0)</f>
        <v>700.00</v>
      </c>
      <c r="F2" s="4" t="str">
        <f>VLOOKUP(A2,HOP!A:C,3,0)</f>
        <v>2261886</v>
      </c>
      <c r="G2" s="4">
        <f>D2-E2</f>
        <v>0</v>
      </c>
      <c r="H2" s="4" t="str">
        <f>$H$1&amp;F2</f>
        <v>，2261886</v>
      </c>
      <c r="I2" s="4" t="str">
        <f>VLOOKUP(A2,HOP!A:T,20,0)</f>
        <v>直连</v>
      </c>
    </row>
    <row r="3" s="4" customFormat="1" spans="1:9">
      <c r="A3" s="5">
        <v>16857395234</v>
      </c>
      <c r="B3" s="6">
        <v>44611</v>
      </c>
      <c r="C3" s="6">
        <v>44613</v>
      </c>
      <c r="D3" s="4">
        <v>82</v>
      </c>
      <c r="E3" s="4" t="str">
        <f>VLOOKUP(A3,HOP!A:L,12,0)</f>
        <v>82.00</v>
      </c>
      <c r="F3" s="4" t="str">
        <f>VLOOKUP(A3,HOP!A:C,3,0)</f>
        <v>2310633</v>
      </c>
      <c r="G3" s="4">
        <f t="shared" ref="G3:G36" si="0">D3-E3</f>
        <v>0</v>
      </c>
      <c r="H3" s="4" t="str">
        <f t="shared" ref="H3:H36" si="1">$H$1&amp;F3</f>
        <v>，2310633</v>
      </c>
      <c r="I3" s="4" t="str">
        <f>VLOOKUP(A3,HOP!A:T,20,0)</f>
        <v>直连</v>
      </c>
    </row>
    <row r="4" s="4" customFormat="1" spans="1:9">
      <c r="A4" s="5">
        <v>16945999771</v>
      </c>
      <c r="B4" s="6">
        <v>44610</v>
      </c>
      <c r="C4" s="6">
        <v>44613</v>
      </c>
      <c r="D4" s="4">
        <v>1426</v>
      </c>
      <c r="E4" s="4" t="str">
        <f>VLOOKUP(A4,HOP!A:L,12,0)</f>
        <v>1426.00</v>
      </c>
      <c r="F4" s="4" t="str">
        <f>VLOOKUP(A4,HOP!A:C,3,0)</f>
        <v>2332069</v>
      </c>
      <c r="G4" s="4">
        <f t="shared" si="0"/>
        <v>0</v>
      </c>
      <c r="H4" s="4" t="str">
        <f t="shared" si="1"/>
        <v>，2332069</v>
      </c>
      <c r="I4" s="4" t="str">
        <f>VLOOKUP(A4,HOP!A:T,20,0)</f>
        <v>直连</v>
      </c>
    </row>
    <row r="5" s="4" customFormat="1" spans="1:9">
      <c r="A5" s="5">
        <v>16970354000</v>
      </c>
      <c r="B5" s="6">
        <v>44611</v>
      </c>
      <c r="C5" s="6">
        <v>44613</v>
      </c>
      <c r="D5" s="4">
        <v>754</v>
      </c>
      <c r="E5" s="4" t="str">
        <f>VLOOKUP(A5,HOP!A:L,12,0)</f>
        <v>754.00</v>
      </c>
      <c r="F5" s="4" t="str">
        <f>VLOOKUP(A5,HOP!A:C,3,0)</f>
        <v>2337278</v>
      </c>
      <c r="G5" s="4">
        <f t="shared" si="0"/>
        <v>0</v>
      </c>
      <c r="H5" s="4" t="str">
        <f t="shared" si="1"/>
        <v>，2337278</v>
      </c>
      <c r="I5" s="4" t="str">
        <f>VLOOKUP(A5,HOP!A:T,20,0)</f>
        <v>直连</v>
      </c>
    </row>
    <row r="6" s="4" customFormat="1" spans="1:9">
      <c r="A6" s="5">
        <v>17198477144</v>
      </c>
      <c r="B6" s="6">
        <v>44611</v>
      </c>
      <c r="C6" s="6">
        <v>44613</v>
      </c>
      <c r="D6" s="4">
        <v>232</v>
      </c>
      <c r="E6" s="4" t="str">
        <f>VLOOKUP(A6,HOP!A:L,12,0)</f>
        <v>232.00</v>
      </c>
      <c r="F6" s="4" t="str">
        <f>VLOOKUP(A6,HOP!A:C,3,0)</f>
        <v>2399600</v>
      </c>
      <c r="G6" s="4">
        <f t="shared" si="0"/>
        <v>0</v>
      </c>
      <c r="H6" s="4" t="str">
        <f t="shared" si="1"/>
        <v>，2399600</v>
      </c>
      <c r="I6" s="4" t="str">
        <f>VLOOKUP(A6,HOP!A:T,20,0)</f>
        <v>直连</v>
      </c>
    </row>
    <row r="7" s="4" customFormat="1" spans="1:9">
      <c r="A7" s="5">
        <v>17198503252</v>
      </c>
      <c r="B7" s="6">
        <v>44610</v>
      </c>
      <c r="C7" s="6">
        <v>44613</v>
      </c>
      <c r="D7" s="4">
        <v>724</v>
      </c>
      <c r="E7" s="4" t="str">
        <f>VLOOKUP(A7,HOP!A:L,12,0)</f>
        <v>724.00</v>
      </c>
      <c r="F7" s="4" t="str">
        <f>VLOOKUP(A7,HOP!A:C,3,0)</f>
        <v>2399615</v>
      </c>
      <c r="G7" s="4">
        <f t="shared" si="0"/>
        <v>0</v>
      </c>
      <c r="H7" s="4" t="str">
        <f t="shared" si="1"/>
        <v>，2399615</v>
      </c>
      <c r="I7" s="4" t="str">
        <f>VLOOKUP(A7,HOP!A:T,20,0)</f>
        <v>直连</v>
      </c>
    </row>
    <row r="8" s="4" customFormat="1" spans="1:9">
      <c r="A8" s="5">
        <v>17205031640</v>
      </c>
      <c r="B8" s="6">
        <v>44612</v>
      </c>
      <c r="C8" s="6">
        <v>44613</v>
      </c>
      <c r="D8" s="4">
        <v>34</v>
      </c>
      <c r="E8" s="4" t="str">
        <f>VLOOKUP(A8,HOP!A:L,12,0)</f>
        <v>34.00</v>
      </c>
      <c r="F8" s="4" t="str">
        <f>VLOOKUP(A8,HOP!A:C,3,0)</f>
        <v>2402463</v>
      </c>
      <c r="G8" s="4">
        <f t="shared" si="0"/>
        <v>0</v>
      </c>
      <c r="H8" s="4" t="str">
        <f t="shared" si="1"/>
        <v>，2402463</v>
      </c>
      <c r="I8" s="4" t="str">
        <f>VLOOKUP(A8,HOP!A:T,20,0)</f>
        <v>直连</v>
      </c>
    </row>
    <row r="9" s="4" customFormat="1" spans="1:9">
      <c r="A9" s="5">
        <v>17226607709</v>
      </c>
      <c r="B9" s="6">
        <v>44612</v>
      </c>
      <c r="C9" s="6">
        <v>44613</v>
      </c>
      <c r="D9" s="4">
        <v>54</v>
      </c>
      <c r="E9" s="4" t="str">
        <f>VLOOKUP(A9,HOP!A:L,12,0)</f>
        <v>54.00</v>
      </c>
      <c r="F9" s="4" t="str">
        <f>VLOOKUP(A9,HOP!A:C,3,0)</f>
        <v>2407999</v>
      </c>
      <c r="G9" s="4">
        <f t="shared" si="0"/>
        <v>0</v>
      </c>
      <c r="H9" s="4" t="str">
        <f t="shared" si="1"/>
        <v>，2407999</v>
      </c>
      <c r="I9" s="4" t="str">
        <f>VLOOKUP(A9,HOP!A:T,20,0)</f>
        <v>直连</v>
      </c>
    </row>
    <row r="10" s="4" customFormat="1" spans="1:9">
      <c r="A10" s="5">
        <v>17316323030</v>
      </c>
      <c r="B10" s="6">
        <v>44610</v>
      </c>
      <c r="C10" s="6">
        <v>44613</v>
      </c>
      <c r="D10" s="4">
        <v>338</v>
      </c>
      <c r="E10" s="4" t="str">
        <f>VLOOKUP(A10,HOP!A:L,12,0)</f>
        <v>338.00</v>
      </c>
      <c r="F10" s="4" t="str">
        <f>VLOOKUP(A10,HOP!A:C,3,0)</f>
        <v>2415371</v>
      </c>
      <c r="G10" s="4">
        <f t="shared" si="0"/>
        <v>0</v>
      </c>
      <c r="H10" s="4" t="str">
        <f t="shared" si="1"/>
        <v>，2415371</v>
      </c>
      <c r="I10" s="4" t="str">
        <f>VLOOKUP(A10,HOP!A:T,20,0)</f>
        <v>直连</v>
      </c>
    </row>
    <row r="11" s="4" customFormat="1" spans="1:9">
      <c r="A11" s="5">
        <v>17316236395</v>
      </c>
      <c r="B11" s="6">
        <v>44612</v>
      </c>
      <c r="C11" s="6">
        <v>44613</v>
      </c>
      <c r="D11" s="4">
        <v>65</v>
      </c>
      <c r="E11" s="4" t="str">
        <f>VLOOKUP(A11,HOP!A:L,12,0)</f>
        <v>65.00</v>
      </c>
      <c r="F11" s="4" t="str">
        <f>VLOOKUP(A11,HOP!A:C,3,0)</f>
        <v>2415357</v>
      </c>
      <c r="G11" s="4">
        <f t="shared" si="0"/>
        <v>0</v>
      </c>
      <c r="H11" s="4" t="str">
        <f t="shared" si="1"/>
        <v>，2415357</v>
      </c>
      <c r="I11" s="4" t="str">
        <f>VLOOKUP(A11,HOP!A:T,20,0)</f>
        <v>直连</v>
      </c>
    </row>
    <row r="12" s="4" customFormat="1" spans="1:9">
      <c r="A12" s="5">
        <v>17324892122</v>
      </c>
      <c r="B12" s="6">
        <v>44609</v>
      </c>
      <c r="C12" s="6">
        <v>44613</v>
      </c>
      <c r="D12" s="4">
        <v>296</v>
      </c>
      <c r="E12" s="4" t="str">
        <f>VLOOKUP(A12,HOP!A:L,12,0)</f>
        <v>296.00</v>
      </c>
      <c r="F12" s="4" t="str">
        <f>VLOOKUP(A12,HOP!A:C,3,0)</f>
        <v>2416200</v>
      </c>
      <c r="G12" s="4">
        <f t="shared" si="0"/>
        <v>0</v>
      </c>
      <c r="H12" s="4" t="str">
        <f t="shared" si="1"/>
        <v>，2416200</v>
      </c>
      <c r="I12" s="4" t="str">
        <f>VLOOKUP(A12,HOP!A:T,20,0)</f>
        <v>直连</v>
      </c>
    </row>
    <row r="13" s="4" customFormat="1" spans="1:9">
      <c r="A13" s="5">
        <v>17333257668</v>
      </c>
      <c r="B13" s="6">
        <v>44611</v>
      </c>
      <c r="C13" s="6">
        <v>44613</v>
      </c>
      <c r="D13" s="4">
        <v>352</v>
      </c>
      <c r="E13" s="4" t="str">
        <f>VLOOKUP(A13,HOP!A:L,12,0)</f>
        <v>352.00</v>
      </c>
      <c r="F13" s="4" t="str">
        <f>VLOOKUP(A13,HOP!A:C,3,0)</f>
        <v>2417430</v>
      </c>
      <c r="G13" s="4">
        <f t="shared" si="0"/>
        <v>0</v>
      </c>
      <c r="H13" s="4" t="str">
        <f t="shared" si="1"/>
        <v>，2417430</v>
      </c>
      <c r="I13" s="4" t="str">
        <f>VLOOKUP(A13,HOP!A:T,20,0)</f>
        <v>直连</v>
      </c>
    </row>
    <row r="14" s="4" customFormat="1" spans="1:9">
      <c r="A14" s="5">
        <v>17337912680</v>
      </c>
      <c r="B14" s="6">
        <v>44612</v>
      </c>
      <c r="C14" s="6">
        <v>44613</v>
      </c>
      <c r="D14" s="4">
        <v>157</v>
      </c>
      <c r="E14" s="4" t="str">
        <f>VLOOKUP(A14,HOP!A:L,12,0)</f>
        <v>157.00</v>
      </c>
      <c r="F14" s="4" t="str">
        <f>VLOOKUP(A14,HOP!A:C,3,0)</f>
        <v>2418046</v>
      </c>
      <c r="G14" s="4">
        <f t="shared" si="0"/>
        <v>0</v>
      </c>
      <c r="H14" s="4" t="str">
        <f t="shared" si="1"/>
        <v>，2418046</v>
      </c>
      <c r="I14" s="4" t="str">
        <f>VLOOKUP(A14,HOP!A:T,20,0)</f>
        <v>直连</v>
      </c>
    </row>
    <row r="15" s="4" customFormat="1" spans="1:9">
      <c r="A15" s="5">
        <v>17345614539</v>
      </c>
      <c r="B15" s="6">
        <v>44612</v>
      </c>
      <c r="C15" s="6">
        <v>44613</v>
      </c>
      <c r="D15" s="4">
        <v>59</v>
      </c>
      <c r="E15" s="4" t="str">
        <f>VLOOKUP(A15,HOP!A:L,12,0)</f>
        <v>59.00</v>
      </c>
      <c r="F15" s="4" t="str">
        <f>VLOOKUP(A15,HOP!A:C,3,0)</f>
        <v>2418492</v>
      </c>
      <c r="G15" s="4">
        <f t="shared" si="0"/>
        <v>0</v>
      </c>
      <c r="H15" s="4" t="str">
        <f t="shared" si="1"/>
        <v>，2418492</v>
      </c>
      <c r="I15" s="4" t="str">
        <f>VLOOKUP(A15,HOP!A:T,20,0)</f>
        <v>直连</v>
      </c>
    </row>
    <row r="16" s="4" customFormat="1" spans="1:9">
      <c r="A16" s="5">
        <v>17346046543</v>
      </c>
      <c r="B16" s="6">
        <v>44612</v>
      </c>
      <c r="C16" s="6">
        <v>44613</v>
      </c>
      <c r="D16" s="4">
        <v>30.11</v>
      </c>
      <c r="E16" s="4" t="str">
        <f>VLOOKUP(A16,HOP!A:L,12,0)</f>
        <v>30.20</v>
      </c>
      <c r="F16" s="4" t="str">
        <f>VLOOKUP(A16,HOP!A:C,3,0)</f>
        <v>2418521</v>
      </c>
      <c r="G16" s="4">
        <f t="shared" si="0"/>
        <v>-0.0899999999999999</v>
      </c>
      <c r="H16" s="4" t="str">
        <f t="shared" si="1"/>
        <v>，2418521</v>
      </c>
      <c r="I16" s="4" t="str">
        <f>VLOOKUP(A16,HOP!A:T,20,0)</f>
        <v>直连</v>
      </c>
    </row>
    <row r="17" s="4" customFormat="1" spans="1:9">
      <c r="A17" s="5">
        <v>17383861405</v>
      </c>
      <c r="B17" s="6">
        <v>44612</v>
      </c>
      <c r="C17" s="6">
        <v>44613</v>
      </c>
      <c r="D17" s="4">
        <v>106</v>
      </c>
      <c r="E17" s="4" t="str">
        <f>VLOOKUP(A17,HOP!A:L,12,0)</f>
        <v>106.00</v>
      </c>
      <c r="F17" s="4" t="str">
        <f>VLOOKUP(A17,HOP!A:C,3,0)</f>
        <v>2420561</v>
      </c>
      <c r="G17" s="4">
        <f t="shared" si="0"/>
        <v>0</v>
      </c>
      <c r="H17" s="4" t="str">
        <f t="shared" si="1"/>
        <v>，2420561</v>
      </c>
      <c r="I17" s="4" t="str">
        <f>VLOOKUP(A17,HOP!A:T,20,0)</f>
        <v>直连</v>
      </c>
    </row>
    <row r="18" s="4" customFormat="1" spans="1:9">
      <c r="A18" s="5">
        <v>17386185124</v>
      </c>
      <c r="B18" s="6">
        <v>44612</v>
      </c>
      <c r="C18" s="6">
        <v>44613</v>
      </c>
      <c r="D18" s="4">
        <v>49</v>
      </c>
      <c r="E18" s="4" t="str">
        <f>VLOOKUP(A18,HOP!A:L,12,0)</f>
        <v>49.00</v>
      </c>
      <c r="F18" s="4" t="str">
        <f>VLOOKUP(A18,HOP!A:C,3,0)</f>
        <v>2421572</v>
      </c>
      <c r="G18" s="4">
        <f t="shared" si="0"/>
        <v>0</v>
      </c>
      <c r="H18" s="4" t="str">
        <f t="shared" si="1"/>
        <v>，2421572</v>
      </c>
      <c r="I18" s="4" t="str">
        <f>VLOOKUP(A18,HOP!A:T,20,0)</f>
        <v>直连</v>
      </c>
    </row>
    <row r="19" s="4" customFormat="1" spans="1:9">
      <c r="A19" s="5">
        <v>17386215765</v>
      </c>
      <c r="B19" s="6">
        <v>44612</v>
      </c>
      <c r="C19" s="6">
        <v>44613</v>
      </c>
      <c r="D19" s="4">
        <v>158</v>
      </c>
      <c r="E19" s="4" t="str">
        <f>VLOOKUP(A19,HOP!A:L,12,0)</f>
        <v>158.00</v>
      </c>
      <c r="F19" s="4" t="str">
        <f>VLOOKUP(A19,HOP!A:C,3,0)</f>
        <v>2421584</v>
      </c>
      <c r="G19" s="4">
        <f t="shared" si="0"/>
        <v>0</v>
      </c>
      <c r="H19" s="4" t="str">
        <f t="shared" si="1"/>
        <v>，2421584</v>
      </c>
      <c r="I19" s="4" t="str">
        <f>VLOOKUP(A19,HOP!A:T,20,0)</f>
        <v>直连</v>
      </c>
    </row>
    <row r="20" s="4" customFormat="1" spans="1:9">
      <c r="A20" s="5">
        <v>17386334362</v>
      </c>
      <c r="B20" s="6">
        <v>44612</v>
      </c>
      <c r="C20" s="6">
        <v>44613</v>
      </c>
      <c r="D20" s="4">
        <v>56</v>
      </c>
      <c r="E20" s="4" t="str">
        <f>VLOOKUP(A20,HOP!A:L,12,0)</f>
        <v>56.00</v>
      </c>
      <c r="F20" s="4" t="str">
        <f>VLOOKUP(A20,HOP!A:C,3,0)</f>
        <v>2421656</v>
      </c>
      <c r="G20" s="4">
        <f t="shared" si="0"/>
        <v>0</v>
      </c>
      <c r="H20" s="4" t="str">
        <f t="shared" si="1"/>
        <v>，2421656</v>
      </c>
      <c r="I20" s="4" t="str">
        <f>VLOOKUP(A20,HOP!A:T,20,0)</f>
        <v>直连</v>
      </c>
    </row>
    <row r="21" s="4" customFormat="1" spans="1:9">
      <c r="A21" s="5">
        <v>17411326733</v>
      </c>
      <c r="B21" s="6">
        <v>44612</v>
      </c>
      <c r="C21" s="6">
        <v>44613</v>
      </c>
      <c r="D21" s="4">
        <v>197</v>
      </c>
      <c r="E21" s="4" t="str">
        <f>VLOOKUP(A21,HOP!A:L,12,0)</f>
        <v>197.00</v>
      </c>
      <c r="F21" s="4" t="str">
        <f>VLOOKUP(A21,HOP!A:C,3,0)</f>
        <v>2421996</v>
      </c>
      <c r="G21" s="4">
        <f t="shared" si="0"/>
        <v>0</v>
      </c>
      <c r="H21" s="4" t="str">
        <f t="shared" si="1"/>
        <v>，2421996</v>
      </c>
      <c r="I21" s="4" t="str">
        <f>VLOOKUP(A21,HOP!A:T,20,0)</f>
        <v>直连</v>
      </c>
    </row>
    <row r="22" s="4" customFormat="1" spans="1:9">
      <c r="A22" s="5">
        <v>17411473816</v>
      </c>
      <c r="B22" s="6">
        <v>44612</v>
      </c>
      <c r="C22" s="6">
        <v>44613</v>
      </c>
      <c r="D22" s="4">
        <v>92</v>
      </c>
      <c r="E22" s="4" t="str">
        <f>VLOOKUP(A22,HOP!A:L,12,0)</f>
        <v>92.00</v>
      </c>
      <c r="F22" s="4" t="str">
        <f>VLOOKUP(A22,HOP!A:C,3,0)</f>
        <v>2422049</v>
      </c>
      <c r="G22" s="4">
        <f t="shared" si="0"/>
        <v>0</v>
      </c>
      <c r="H22" s="4" t="str">
        <f t="shared" si="1"/>
        <v>，2422049</v>
      </c>
      <c r="I22" s="4" t="str">
        <f>VLOOKUP(A22,HOP!A:T,20,0)</f>
        <v>直连</v>
      </c>
    </row>
    <row r="23" s="4" customFormat="1" spans="1:9">
      <c r="A23" s="5">
        <v>17412382423</v>
      </c>
      <c r="B23" s="6">
        <v>44610</v>
      </c>
      <c r="C23" s="6">
        <v>44613</v>
      </c>
      <c r="D23" s="4">
        <v>180</v>
      </c>
      <c r="E23" s="4" t="str">
        <f>VLOOKUP(A23,HOP!A:L,12,0)</f>
        <v>180.00</v>
      </c>
      <c r="F23" s="4" t="str">
        <f>VLOOKUP(A23,HOP!A:C,3,0)</f>
        <v>2422390</v>
      </c>
      <c r="G23" s="4">
        <f t="shared" si="0"/>
        <v>0</v>
      </c>
      <c r="H23" s="4" t="str">
        <f t="shared" si="1"/>
        <v>，2422390</v>
      </c>
      <c r="I23" s="4" t="str">
        <f>VLOOKUP(A23,HOP!A:T,20,0)</f>
        <v>直连</v>
      </c>
    </row>
    <row r="24" s="4" customFormat="1" spans="1:9">
      <c r="A24" s="5">
        <v>17419685005</v>
      </c>
      <c r="B24" s="6">
        <v>44612</v>
      </c>
      <c r="C24" s="6">
        <v>44613</v>
      </c>
      <c r="D24" s="4">
        <v>20</v>
      </c>
      <c r="E24" s="4" t="str">
        <f>VLOOKUP(A24,HOP!A:L,12,0)</f>
        <v>20.00</v>
      </c>
      <c r="F24" s="4" t="str">
        <f>VLOOKUP(A24,HOP!A:C,3,0)</f>
        <v>2423790</v>
      </c>
      <c r="G24" s="4">
        <f t="shared" si="0"/>
        <v>0</v>
      </c>
      <c r="H24" s="4" t="str">
        <f t="shared" si="1"/>
        <v>，2423790</v>
      </c>
      <c r="I24" s="4" t="str">
        <f>VLOOKUP(A24,HOP!A:T,20,0)</f>
        <v>直连</v>
      </c>
    </row>
    <row r="25" s="4" customFormat="1" spans="1:9">
      <c r="A25" s="5">
        <v>17421726786</v>
      </c>
      <c r="B25" s="6">
        <v>44612</v>
      </c>
      <c r="C25" s="6">
        <v>44613</v>
      </c>
      <c r="D25" s="4">
        <v>167</v>
      </c>
      <c r="E25" s="4" t="str">
        <f>VLOOKUP(A25,HOP!A:L,12,0)</f>
        <v>167.00</v>
      </c>
      <c r="F25" s="4" t="str">
        <f>VLOOKUP(A25,HOP!A:C,3,0)</f>
        <v>2424649</v>
      </c>
      <c r="G25" s="4">
        <f t="shared" si="0"/>
        <v>0</v>
      </c>
      <c r="H25" s="4" t="str">
        <f t="shared" si="1"/>
        <v>，2424649</v>
      </c>
      <c r="I25" s="4" t="str">
        <f>VLOOKUP(A25,HOP!A:T,20,0)</f>
        <v>直连</v>
      </c>
    </row>
    <row r="26" s="4" customFormat="1" spans="1:9">
      <c r="A26" s="5">
        <v>17427836754</v>
      </c>
      <c r="B26" s="6">
        <v>44612</v>
      </c>
      <c r="C26" s="6">
        <v>44613</v>
      </c>
      <c r="D26" s="4">
        <v>41</v>
      </c>
      <c r="E26" s="4" t="str">
        <f>VLOOKUP(A26,HOP!A:L,12,0)</f>
        <v>41.00</v>
      </c>
      <c r="F26" s="4" t="str">
        <f>VLOOKUP(A26,HOP!A:C,3,0)</f>
        <v>2425594</v>
      </c>
      <c r="G26" s="4">
        <f t="shared" si="0"/>
        <v>0</v>
      </c>
      <c r="H26" s="4" t="str">
        <f t="shared" si="1"/>
        <v>，2425594</v>
      </c>
      <c r="I26" s="4" t="str">
        <f>VLOOKUP(A26,HOP!A:T,20,0)</f>
        <v>直连</v>
      </c>
    </row>
    <row r="27" s="4" customFormat="1" spans="1:9">
      <c r="A27" s="5">
        <v>17429085563</v>
      </c>
      <c r="B27" s="6">
        <v>44612</v>
      </c>
      <c r="C27" s="6">
        <v>44613</v>
      </c>
      <c r="D27" s="4">
        <v>72</v>
      </c>
      <c r="E27" s="4" t="str">
        <f>VLOOKUP(A27,HOP!A:L,12,0)</f>
        <v>72.00</v>
      </c>
      <c r="F27" s="4" t="str">
        <f>VLOOKUP(A27,HOP!A:C,3,0)</f>
        <v>2425970</v>
      </c>
      <c r="G27" s="4">
        <f t="shared" si="0"/>
        <v>0</v>
      </c>
      <c r="H27" s="4" t="str">
        <f t="shared" si="1"/>
        <v>，2425970</v>
      </c>
      <c r="I27" s="4" t="str">
        <f>VLOOKUP(A27,HOP!A:T,20,0)</f>
        <v>直连</v>
      </c>
    </row>
    <row r="28" s="4" customFormat="1" spans="1:9">
      <c r="A28" s="5">
        <v>17429107799</v>
      </c>
      <c r="B28" s="6">
        <v>44612</v>
      </c>
      <c r="C28" s="6">
        <v>44613</v>
      </c>
      <c r="D28" s="4">
        <v>128</v>
      </c>
      <c r="E28" s="4" t="str">
        <f>VLOOKUP(A28,HOP!A:L,12,0)</f>
        <v>128.00</v>
      </c>
      <c r="F28" s="4" t="str">
        <f>VLOOKUP(A28,HOP!A:C,3,0)</f>
        <v>2425987</v>
      </c>
      <c r="G28" s="4">
        <f t="shared" si="0"/>
        <v>0</v>
      </c>
      <c r="H28" s="4" t="str">
        <f t="shared" si="1"/>
        <v>，2425987</v>
      </c>
      <c r="I28" s="4" t="str">
        <f>VLOOKUP(A28,HOP!A:T,20,0)</f>
        <v>直连</v>
      </c>
    </row>
    <row r="29" s="4" customFormat="1" spans="1:9">
      <c r="A29" s="5">
        <v>17429154311</v>
      </c>
      <c r="B29" s="6">
        <v>44612</v>
      </c>
      <c r="C29" s="6">
        <v>44613</v>
      </c>
      <c r="D29" s="4">
        <v>39</v>
      </c>
      <c r="E29" s="4" t="str">
        <f>VLOOKUP(A29,HOP!A:L,12,0)</f>
        <v>39.00</v>
      </c>
      <c r="F29" s="4" t="str">
        <f>VLOOKUP(A29,HOP!A:C,3,0)</f>
        <v>2426018</v>
      </c>
      <c r="G29" s="4">
        <f t="shared" si="0"/>
        <v>0</v>
      </c>
      <c r="H29" s="4" t="str">
        <f t="shared" si="1"/>
        <v>，2426018</v>
      </c>
      <c r="I29" s="4" t="str">
        <f>VLOOKUP(A29,HOP!A:T,20,0)</f>
        <v>直连</v>
      </c>
    </row>
    <row r="30" s="4" customFormat="1" spans="1:9">
      <c r="A30" s="5">
        <v>17429161316</v>
      </c>
      <c r="B30" s="6">
        <v>44612</v>
      </c>
      <c r="C30" s="6">
        <v>44613</v>
      </c>
      <c r="D30" s="4">
        <v>39</v>
      </c>
      <c r="E30" s="4" t="str">
        <f>VLOOKUP(A30,HOP!A:L,12,0)</f>
        <v>39.00</v>
      </c>
      <c r="F30" s="4" t="str">
        <f>VLOOKUP(A30,HOP!A:C,3,0)</f>
        <v>2426022</v>
      </c>
      <c r="G30" s="4">
        <f t="shared" si="0"/>
        <v>0</v>
      </c>
      <c r="H30" s="4" t="str">
        <f t="shared" si="1"/>
        <v>，2426022</v>
      </c>
      <c r="I30" s="4" t="str">
        <f>VLOOKUP(A30,HOP!A:T,20,0)</f>
        <v>直连</v>
      </c>
    </row>
    <row r="31" s="4" customFormat="1" spans="1:9">
      <c r="A31" s="5">
        <v>17429255946</v>
      </c>
      <c r="B31" s="6">
        <v>44612</v>
      </c>
      <c r="C31" s="6">
        <v>44613</v>
      </c>
      <c r="D31" s="4">
        <v>122</v>
      </c>
      <c r="E31" s="4" t="str">
        <f>VLOOKUP(A31,HOP!A:L,12,0)</f>
        <v>122.00</v>
      </c>
      <c r="F31" s="4" t="str">
        <f>VLOOKUP(A31,HOP!A:C,3,0)</f>
        <v>2426076</v>
      </c>
      <c r="G31" s="4">
        <f t="shared" si="0"/>
        <v>0</v>
      </c>
      <c r="H31" s="4" t="str">
        <f t="shared" si="1"/>
        <v>，2426076</v>
      </c>
      <c r="I31" s="4" t="str">
        <f>VLOOKUP(A31,HOP!A:T,20,0)</f>
        <v>直连</v>
      </c>
    </row>
    <row r="32" s="4" customFormat="1" spans="1:9">
      <c r="A32" s="5">
        <v>17429781704</v>
      </c>
      <c r="B32" s="6">
        <v>44612</v>
      </c>
      <c r="C32" s="6">
        <v>44613</v>
      </c>
      <c r="D32" s="4">
        <v>88</v>
      </c>
      <c r="E32" s="4" t="str">
        <f>VLOOKUP(A32,HOP!A:L,12,0)</f>
        <v>88.00</v>
      </c>
      <c r="F32" s="4" t="str">
        <f>VLOOKUP(A32,HOP!A:C,3,0)</f>
        <v>2426326</v>
      </c>
      <c r="G32" s="4">
        <f t="shared" si="0"/>
        <v>0</v>
      </c>
      <c r="H32" s="4" t="str">
        <f t="shared" si="1"/>
        <v>，2426326</v>
      </c>
      <c r="I32" s="4" t="str">
        <f>VLOOKUP(A32,HOP!A:T,20,0)</f>
        <v>直连</v>
      </c>
    </row>
    <row r="33" s="4" customFormat="1" spans="1:9">
      <c r="A33" s="5">
        <v>17430480223</v>
      </c>
      <c r="B33" s="6">
        <v>44612</v>
      </c>
      <c r="C33" s="6">
        <v>44613</v>
      </c>
      <c r="D33" s="4">
        <v>83</v>
      </c>
      <c r="E33" s="4" t="str">
        <f>VLOOKUP(A33,HOP!A:L,12,0)</f>
        <v>83.00</v>
      </c>
      <c r="F33" s="4" t="str">
        <f>VLOOKUP(A33,HOP!A:C,3,0)</f>
        <v>2426595</v>
      </c>
      <c r="G33" s="4">
        <f t="shared" si="0"/>
        <v>0</v>
      </c>
      <c r="H33" s="4" t="str">
        <f t="shared" si="1"/>
        <v>，2426595</v>
      </c>
      <c r="I33" s="4" t="str">
        <f>VLOOKUP(A33,HOP!A:T,20,0)</f>
        <v>直连</v>
      </c>
    </row>
    <row r="34" s="4" customFormat="1" spans="1:9">
      <c r="A34" s="5">
        <v>17431267430</v>
      </c>
      <c r="B34" s="6">
        <v>44612</v>
      </c>
      <c r="C34" s="6">
        <v>44613</v>
      </c>
      <c r="D34" s="4">
        <v>42</v>
      </c>
      <c r="E34" s="4" t="str">
        <f>VLOOKUP(A34,HOP!A:L,12,0)</f>
        <v>42.00</v>
      </c>
      <c r="F34" s="4" t="str">
        <f>VLOOKUP(A34,HOP!A:C,3,0)</f>
        <v>2426954</v>
      </c>
      <c r="G34" s="4">
        <f t="shared" si="0"/>
        <v>0</v>
      </c>
      <c r="H34" s="4" t="str">
        <f t="shared" si="1"/>
        <v>，2426954</v>
      </c>
      <c r="I34" s="4" t="str">
        <f>VLOOKUP(A34,HOP!A:T,20,0)</f>
        <v>直连</v>
      </c>
    </row>
    <row r="35" s="4" customFormat="1" spans="1:9">
      <c r="A35" s="5">
        <v>17436954641</v>
      </c>
      <c r="B35" s="6">
        <v>44612</v>
      </c>
      <c r="C35" s="6">
        <v>44613</v>
      </c>
      <c r="D35" s="4">
        <v>103</v>
      </c>
      <c r="E35" s="4" t="str">
        <f>VLOOKUP(A35,HOP!A:L,12,0)</f>
        <v>103.00</v>
      </c>
      <c r="F35" s="4" t="str">
        <f>VLOOKUP(A35,HOP!A:C,3,0)</f>
        <v>2427475</v>
      </c>
      <c r="G35" s="4">
        <f t="shared" si="0"/>
        <v>0</v>
      </c>
      <c r="H35" s="4" t="str">
        <f t="shared" si="1"/>
        <v>，2427475</v>
      </c>
      <c r="I35" s="4" t="str">
        <f>VLOOKUP(A35,HOP!A:T,20,0)</f>
        <v>直连</v>
      </c>
    </row>
    <row r="36" s="4" customFormat="1" spans="1:9">
      <c r="A36" s="5">
        <v>17437261621</v>
      </c>
      <c r="B36" s="6">
        <v>44612</v>
      </c>
      <c r="C36" s="6">
        <v>44613</v>
      </c>
      <c r="D36" s="4">
        <v>66</v>
      </c>
      <c r="E36" s="4" t="str">
        <f>VLOOKUP(A36,HOP!A:L,12,0)</f>
        <v>66.00</v>
      </c>
      <c r="F36" s="4" t="str">
        <f>VLOOKUP(A36,HOP!A:C,3,0)</f>
        <v>2427590</v>
      </c>
      <c r="G36" s="4">
        <f t="shared" si="0"/>
        <v>0</v>
      </c>
      <c r="H36" s="4" t="str">
        <f t="shared" si="1"/>
        <v>，2427590</v>
      </c>
      <c r="I36" s="4" t="str">
        <f>VLOOKUP(A36,HOP!A:T,20,0)</f>
        <v>直连</v>
      </c>
    </row>
    <row r="38" spans="4:4">
      <c r="D38" s="4">
        <f>SUM(D2:D37)</f>
        <v>7151.11</v>
      </c>
    </row>
    <row r="43" spans="1:1">
      <c r="A43" s="4" t="s">
        <v>196</v>
      </c>
    </row>
    <row r="44" spans="1:1">
      <c r="A44" s="4" t="s">
        <v>197</v>
      </c>
    </row>
    <row r="45" spans="1:1">
      <c r="A45" s="4" t="s">
        <v>198</v>
      </c>
    </row>
  </sheetData>
  <autoFilter ref="A1:X3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199</v>
      </c>
      <c r="B1" s="2" t="s">
        <v>200</v>
      </c>
      <c r="C1" s="2" t="s">
        <v>201</v>
      </c>
      <c r="D1" s="2" t="s">
        <v>202</v>
      </c>
      <c r="E1" s="2" t="s">
        <v>13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  <c r="K1" s="2" t="s">
        <v>206</v>
      </c>
      <c r="L1" s="2" t="s">
        <v>207</v>
      </c>
      <c r="M1" s="2" t="s">
        <v>208</v>
      </c>
      <c r="N1" s="2" t="s">
        <v>209</v>
      </c>
      <c r="O1" s="2" t="s">
        <v>210</v>
      </c>
      <c r="P1" s="2" t="s">
        <v>211</v>
      </c>
      <c r="Q1" s="2" t="s">
        <v>212</v>
      </c>
      <c r="R1" s="2" t="s">
        <v>213</v>
      </c>
      <c r="S1" s="2" t="s">
        <v>214</v>
      </c>
      <c r="T1" s="2" t="s">
        <v>215</v>
      </c>
    </row>
    <row r="2" s="1" customFormat="1" spans="1:20">
      <c r="A2" s="3">
        <v>17437261621</v>
      </c>
      <c r="B2" s="1" t="s">
        <v>216</v>
      </c>
      <c r="C2" s="1" t="s">
        <v>217</v>
      </c>
      <c r="D2" s="1" t="s">
        <v>218</v>
      </c>
      <c r="E2" s="1" t="s">
        <v>219</v>
      </c>
      <c r="F2" s="1" t="s">
        <v>216</v>
      </c>
      <c r="G2" s="1" t="s">
        <v>220</v>
      </c>
      <c r="H2" s="1" t="s">
        <v>221</v>
      </c>
      <c r="I2" s="1" t="s">
        <v>222</v>
      </c>
      <c r="J2" s="1" t="s">
        <v>30</v>
      </c>
      <c r="K2" s="1" t="s">
        <v>223</v>
      </c>
      <c r="L2" s="1" t="s">
        <v>223</v>
      </c>
      <c r="M2" s="1" t="s">
        <v>224</v>
      </c>
      <c r="N2" s="1" t="s">
        <v>224</v>
      </c>
      <c r="O2" s="1" t="s">
        <v>225</v>
      </c>
      <c r="P2" s="1" t="s">
        <v>226</v>
      </c>
      <c r="Q2" s="1" t="s">
        <v>227</v>
      </c>
      <c r="R2" s="1" t="s">
        <v>228</v>
      </c>
      <c r="S2" s="1" t="s">
        <v>229</v>
      </c>
      <c r="T2" s="1" t="s">
        <v>230</v>
      </c>
    </row>
    <row r="3" s="1" customFormat="1" spans="1:20">
      <c r="A3" s="3">
        <v>17436954641</v>
      </c>
      <c r="B3" s="1" t="s">
        <v>216</v>
      </c>
      <c r="C3" s="1" t="s">
        <v>231</v>
      </c>
      <c r="D3" s="1" t="s">
        <v>232</v>
      </c>
      <c r="E3" s="1" t="s">
        <v>233</v>
      </c>
      <c r="F3" s="1" t="s">
        <v>216</v>
      </c>
      <c r="G3" s="1" t="s">
        <v>220</v>
      </c>
      <c r="H3" s="1" t="s">
        <v>221</v>
      </c>
      <c r="I3" s="1" t="s">
        <v>234</v>
      </c>
      <c r="J3" s="1" t="s">
        <v>30</v>
      </c>
      <c r="K3" s="1" t="s">
        <v>235</v>
      </c>
      <c r="L3" s="1" t="s">
        <v>235</v>
      </c>
      <c r="M3" s="1" t="s">
        <v>224</v>
      </c>
      <c r="N3" s="1" t="s">
        <v>224</v>
      </c>
      <c r="O3" s="1" t="s">
        <v>225</v>
      </c>
      <c r="P3" s="1" t="s">
        <v>226</v>
      </c>
      <c r="Q3" s="1" t="s">
        <v>236</v>
      </c>
      <c r="R3" s="1" t="s">
        <v>228</v>
      </c>
      <c r="S3" s="1" t="s">
        <v>229</v>
      </c>
      <c r="T3" s="1" t="s">
        <v>230</v>
      </c>
    </row>
    <row r="4" s="1" customFormat="1" spans="1:20">
      <c r="A4" s="3">
        <v>17431267430</v>
      </c>
      <c r="B4" s="1" t="s">
        <v>216</v>
      </c>
      <c r="C4" s="1" t="s">
        <v>237</v>
      </c>
      <c r="D4" s="1" t="s">
        <v>238</v>
      </c>
      <c r="E4" s="1" t="s">
        <v>239</v>
      </c>
      <c r="F4" s="1" t="s">
        <v>216</v>
      </c>
      <c r="G4" s="1" t="s">
        <v>220</v>
      </c>
      <c r="H4" s="1" t="s">
        <v>221</v>
      </c>
      <c r="I4" s="1" t="s">
        <v>240</v>
      </c>
      <c r="J4" s="1" t="s">
        <v>30</v>
      </c>
      <c r="K4" s="1" t="s">
        <v>241</v>
      </c>
      <c r="L4" s="1" t="s">
        <v>241</v>
      </c>
      <c r="M4" s="1" t="s">
        <v>224</v>
      </c>
      <c r="N4" s="1" t="s">
        <v>224</v>
      </c>
      <c r="O4" s="1" t="s">
        <v>225</v>
      </c>
      <c r="P4" s="1" t="s">
        <v>226</v>
      </c>
      <c r="Q4" s="1" t="s">
        <v>242</v>
      </c>
      <c r="R4" s="1" t="s">
        <v>228</v>
      </c>
      <c r="S4" s="1" t="s">
        <v>229</v>
      </c>
      <c r="T4" s="1" t="s">
        <v>230</v>
      </c>
    </row>
    <row r="5" s="1" customFormat="1" spans="1:20">
      <c r="A5" s="3">
        <v>17430480223</v>
      </c>
      <c r="B5" s="1" t="s">
        <v>216</v>
      </c>
      <c r="C5" s="1" t="s">
        <v>243</v>
      </c>
      <c r="D5" s="1" t="s">
        <v>244</v>
      </c>
      <c r="E5" s="1" t="s">
        <v>245</v>
      </c>
      <c r="F5" s="1" t="s">
        <v>216</v>
      </c>
      <c r="G5" s="1" t="s">
        <v>220</v>
      </c>
      <c r="H5" s="1" t="s">
        <v>221</v>
      </c>
      <c r="I5" s="1" t="s">
        <v>246</v>
      </c>
      <c r="J5" s="1" t="s">
        <v>30</v>
      </c>
      <c r="K5" s="1" t="s">
        <v>247</v>
      </c>
      <c r="L5" s="1" t="s">
        <v>247</v>
      </c>
      <c r="M5" s="1" t="s">
        <v>224</v>
      </c>
      <c r="N5" s="1" t="s">
        <v>224</v>
      </c>
      <c r="O5" s="1" t="s">
        <v>225</v>
      </c>
      <c r="P5" s="1" t="s">
        <v>226</v>
      </c>
      <c r="Q5" s="1" t="s">
        <v>248</v>
      </c>
      <c r="R5" s="1" t="s">
        <v>228</v>
      </c>
      <c r="S5" s="1" t="s">
        <v>229</v>
      </c>
      <c r="T5" s="1" t="s">
        <v>230</v>
      </c>
    </row>
    <row r="6" s="1" customFormat="1" spans="1:20">
      <c r="A6" s="3">
        <v>17429781704</v>
      </c>
      <c r="B6" s="1" t="s">
        <v>216</v>
      </c>
      <c r="C6" s="1" t="s">
        <v>249</v>
      </c>
      <c r="D6" s="1" t="s">
        <v>250</v>
      </c>
      <c r="E6" s="1" t="s">
        <v>251</v>
      </c>
      <c r="F6" s="1" t="s">
        <v>216</v>
      </c>
      <c r="G6" s="1" t="s">
        <v>220</v>
      </c>
      <c r="H6" s="1" t="s">
        <v>221</v>
      </c>
      <c r="I6" s="1" t="s">
        <v>252</v>
      </c>
      <c r="J6" s="1" t="s">
        <v>30</v>
      </c>
      <c r="K6" s="1" t="s">
        <v>253</v>
      </c>
      <c r="L6" s="1" t="s">
        <v>253</v>
      </c>
      <c r="M6" s="1" t="s">
        <v>224</v>
      </c>
      <c r="N6" s="1" t="s">
        <v>224</v>
      </c>
      <c r="O6" s="1" t="s">
        <v>225</v>
      </c>
      <c r="P6" s="1" t="s">
        <v>226</v>
      </c>
      <c r="Q6" s="1" t="s">
        <v>254</v>
      </c>
      <c r="R6" s="1" t="s">
        <v>228</v>
      </c>
      <c r="S6" s="1" t="s">
        <v>229</v>
      </c>
      <c r="T6" s="1" t="s">
        <v>230</v>
      </c>
    </row>
    <row r="7" s="1" customFormat="1" spans="1:20">
      <c r="A7" s="3">
        <v>17429255946</v>
      </c>
      <c r="B7" s="1" t="s">
        <v>216</v>
      </c>
      <c r="C7" s="1" t="s">
        <v>255</v>
      </c>
      <c r="D7" s="1" t="s">
        <v>256</v>
      </c>
      <c r="E7" s="1" t="s">
        <v>257</v>
      </c>
      <c r="F7" s="1" t="s">
        <v>216</v>
      </c>
      <c r="G7" s="1" t="s">
        <v>220</v>
      </c>
      <c r="H7" s="1" t="s">
        <v>221</v>
      </c>
      <c r="I7" s="1" t="s">
        <v>258</v>
      </c>
      <c r="J7" s="1" t="s">
        <v>30</v>
      </c>
      <c r="K7" s="1" t="s">
        <v>259</v>
      </c>
      <c r="L7" s="1" t="s">
        <v>259</v>
      </c>
      <c r="M7" s="1" t="s">
        <v>224</v>
      </c>
      <c r="N7" s="1" t="s">
        <v>224</v>
      </c>
      <c r="O7" s="1" t="s">
        <v>225</v>
      </c>
      <c r="P7" s="1" t="s">
        <v>226</v>
      </c>
      <c r="Q7" s="1" t="s">
        <v>260</v>
      </c>
      <c r="R7" s="1" t="s">
        <v>228</v>
      </c>
      <c r="S7" s="1" t="s">
        <v>229</v>
      </c>
      <c r="T7" s="1" t="s">
        <v>230</v>
      </c>
    </row>
    <row r="8" s="1" customFormat="1" spans="1:20">
      <c r="A8" s="3">
        <v>17429161316</v>
      </c>
      <c r="B8" s="1" t="s">
        <v>216</v>
      </c>
      <c r="C8" s="1" t="s">
        <v>261</v>
      </c>
      <c r="D8" s="1" t="s">
        <v>232</v>
      </c>
      <c r="E8" s="1" t="s">
        <v>262</v>
      </c>
      <c r="F8" s="1" t="s">
        <v>216</v>
      </c>
      <c r="G8" s="1" t="s">
        <v>220</v>
      </c>
      <c r="H8" s="1" t="s">
        <v>221</v>
      </c>
      <c r="I8" s="1" t="s">
        <v>263</v>
      </c>
      <c r="J8" s="1" t="s">
        <v>30</v>
      </c>
      <c r="K8" s="1" t="s">
        <v>264</v>
      </c>
      <c r="L8" s="1" t="s">
        <v>264</v>
      </c>
      <c r="M8" s="1" t="s">
        <v>224</v>
      </c>
      <c r="N8" s="1" t="s">
        <v>224</v>
      </c>
      <c r="O8" s="1" t="s">
        <v>225</v>
      </c>
      <c r="P8" s="1" t="s">
        <v>226</v>
      </c>
      <c r="Q8" s="1" t="s">
        <v>265</v>
      </c>
      <c r="R8" s="1" t="s">
        <v>228</v>
      </c>
      <c r="S8" s="1" t="s">
        <v>229</v>
      </c>
      <c r="T8" s="1" t="s">
        <v>230</v>
      </c>
    </row>
    <row r="9" s="1" customFormat="1" spans="1:20">
      <c r="A9" s="3">
        <v>17429154311</v>
      </c>
      <c r="B9" s="1" t="s">
        <v>216</v>
      </c>
      <c r="C9" s="1" t="s">
        <v>266</v>
      </c>
      <c r="D9" s="1" t="s">
        <v>232</v>
      </c>
      <c r="E9" s="1" t="s">
        <v>267</v>
      </c>
      <c r="F9" s="1" t="s">
        <v>216</v>
      </c>
      <c r="G9" s="1" t="s">
        <v>220</v>
      </c>
      <c r="H9" s="1" t="s">
        <v>221</v>
      </c>
      <c r="I9" s="1" t="s">
        <v>263</v>
      </c>
      <c r="J9" s="1" t="s">
        <v>30</v>
      </c>
      <c r="K9" s="1" t="s">
        <v>264</v>
      </c>
      <c r="L9" s="1" t="s">
        <v>264</v>
      </c>
      <c r="M9" s="1" t="s">
        <v>224</v>
      </c>
      <c r="N9" s="1" t="s">
        <v>224</v>
      </c>
      <c r="O9" s="1" t="s">
        <v>225</v>
      </c>
      <c r="P9" s="1" t="s">
        <v>226</v>
      </c>
      <c r="Q9" s="1" t="s">
        <v>268</v>
      </c>
      <c r="R9" s="1" t="s">
        <v>228</v>
      </c>
      <c r="S9" s="1" t="s">
        <v>229</v>
      </c>
      <c r="T9" s="1" t="s">
        <v>230</v>
      </c>
    </row>
    <row r="10" s="1" customFormat="1" spans="1:20">
      <c r="A10" s="3">
        <v>17429107799</v>
      </c>
      <c r="B10" s="1" t="s">
        <v>216</v>
      </c>
      <c r="C10" s="1" t="s">
        <v>269</v>
      </c>
      <c r="D10" s="1" t="s">
        <v>270</v>
      </c>
      <c r="E10" s="1" t="s">
        <v>271</v>
      </c>
      <c r="F10" s="1" t="s">
        <v>216</v>
      </c>
      <c r="G10" s="1" t="s">
        <v>220</v>
      </c>
      <c r="H10" s="1" t="s">
        <v>221</v>
      </c>
      <c r="I10" s="1" t="s">
        <v>272</v>
      </c>
      <c r="J10" s="1" t="s">
        <v>30</v>
      </c>
      <c r="K10" s="1" t="s">
        <v>273</v>
      </c>
      <c r="L10" s="1" t="s">
        <v>273</v>
      </c>
      <c r="M10" s="1" t="s">
        <v>224</v>
      </c>
      <c r="N10" s="1" t="s">
        <v>224</v>
      </c>
      <c r="O10" s="1" t="s">
        <v>225</v>
      </c>
      <c r="P10" s="1" t="s">
        <v>226</v>
      </c>
      <c r="Q10" s="1" t="s">
        <v>274</v>
      </c>
      <c r="R10" s="1" t="s">
        <v>228</v>
      </c>
      <c r="S10" s="1" t="s">
        <v>229</v>
      </c>
      <c r="T10" s="1" t="s">
        <v>230</v>
      </c>
    </row>
    <row r="11" s="1" customFormat="1" spans="1:20">
      <c r="A11" s="3">
        <v>17429085563</v>
      </c>
      <c r="B11" s="1" t="s">
        <v>216</v>
      </c>
      <c r="C11" s="1" t="s">
        <v>275</v>
      </c>
      <c r="D11" s="1" t="s">
        <v>276</v>
      </c>
      <c r="E11" s="1" t="s">
        <v>277</v>
      </c>
      <c r="F11" s="1" t="s">
        <v>216</v>
      </c>
      <c r="G11" s="1" t="s">
        <v>220</v>
      </c>
      <c r="H11" s="1" t="s">
        <v>221</v>
      </c>
      <c r="I11" s="1" t="s">
        <v>278</v>
      </c>
      <c r="J11" s="1" t="s">
        <v>30</v>
      </c>
      <c r="K11" s="1" t="s">
        <v>279</v>
      </c>
      <c r="L11" s="1" t="s">
        <v>279</v>
      </c>
      <c r="M11" s="1" t="s">
        <v>224</v>
      </c>
      <c r="N11" s="1" t="s">
        <v>224</v>
      </c>
      <c r="O11" s="1" t="s">
        <v>225</v>
      </c>
      <c r="P11" s="1" t="s">
        <v>226</v>
      </c>
      <c r="Q11" s="1" t="s">
        <v>280</v>
      </c>
      <c r="R11" s="1" t="s">
        <v>228</v>
      </c>
      <c r="S11" s="1" t="s">
        <v>229</v>
      </c>
      <c r="T11" s="1" t="s">
        <v>230</v>
      </c>
    </row>
    <row r="12" s="1" customFormat="1" spans="1:20">
      <c r="A12" s="3">
        <v>17427836754</v>
      </c>
      <c r="B12" s="1" t="s">
        <v>281</v>
      </c>
      <c r="C12" s="1" t="s">
        <v>282</v>
      </c>
      <c r="D12" s="1" t="s">
        <v>283</v>
      </c>
      <c r="E12" s="1" t="s">
        <v>284</v>
      </c>
      <c r="F12" s="1" t="s">
        <v>216</v>
      </c>
      <c r="G12" s="1" t="s">
        <v>220</v>
      </c>
      <c r="H12" s="1" t="s">
        <v>221</v>
      </c>
      <c r="I12" s="1" t="s">
        <v>285</v>
      </c>
      <c r="J12" s="1" t="s">
        <v>30</v>
      </c>
      <c r="K12" s="1" t="s">
        <v>286</v>
      </c>
      <c r="L12" s="1" t="s">
        <v>286</v>
      </c>
      <c r="M12" s="1" t="s">
        <v>224</v>
      </c>
      <c r="N12" s="1" t="s">
        <v>224</v>
      </c>
      <c r="O12" s="1" t="s">
        <v>225</v>
      </c>
      <c r="P12" s="1" t="s">
        <v>226</v>
      </c>
      <c r="Q12" s="1" t="s">
        <v>287</v>
      </c>
      <c r="R12" s="1" t="s">
        <v>228</v>
      </c>
      <c r="S12" s="1" t="s">
        <v>229</v>
      </c>
      <c r="T12" s="1" t="s">
        <v>230</v>
      </c>
    </row>
    <row r="13" s="1" customFormat="1" spans="1:20">
      <c r="A13" s="3">
        <v>17421726786</v>
      </c>
      <c r="B13" s="1" t="s">
        <v>281</v>
      </c>
      <c r="C13" s="1" t="s">
        <v>288</v>
      </c>
      <c r="D13" s="1" t="s">
        <v>289</v>
      </c>
      <c r="E13" s="1" t="s">
        <v>290</v>
      </c>
      <c r="F13" s="1" t="s">
        <v>216</v>
      </c>
      <c r="G13" s="1" t="s">
        <v>220</v>
      </c>
      <c r="H13" s="1" t="s">
        <v>221</v>
      </c>
      <c r="I13" s="1" t="s">
        <v>291</v>
      </c>
      <c r="J13" s="1" t="s">
        <v>30</v>
      </c>
      <c r="K13" s="1" t="s">
        <v>292</v>
      </c>
      <c r="L13" s="1" t="s">
        <v>292</v>
      </c>
      <c r="M13" s="1" t="s">
        <v>224</v>
      </c>
      <c r="N13" s="1" t="s">
        <v>224</v>
      </c>
      <c r="O13" s="1" t="s">
        <v>225</v>
      </c>
      <c r="P13" s="1" t="s">
        <v>226</v>
      </c>
      <c r="Q13" s="1" t="s">
        <v>293</v>
      </c>
      <c r="R13" s="1" t="s">
        <v>228</v>
      </c>
      <c r="S13" s="1" t="s">
        <v>229</v>
      </c>
      <c r="T13" s="1" t="s">
        <v>230</v>
      </c>
    </row>
    <row r="14" s="1" customFormat="1" spans="1:20">
      <c r="A14" s="3">
        <v>17419685005</v>
      </c>
      <c r="B14" s="1" t="s">
        <v>281</v>
      </c>
      <c r="C14" s="1" t="s">
        <v>294</v>
      </c>
      <c r="D14" s="1" t="s">
        <v>295</v>
      </c>
      <c r="E14" s="1" t="s">
        <v>296</v>
      </c>
      <c r="F14" s="1" t="s">
        <v>216</v>
      </c>
      <c r="G14" s="1" t="s">
        <v>220</v>
      </c>
      <c r="H14" s="1" t="s">
        <v>221</v>
      </c>
      <c r="I14" s="1" t="s">
        <v>297</v>
      </c>
      <c r="J14" s="1" t="s">
        <v>30</v>
      </c>
      <c r="K14" s="1" t="s">
        <v>298</v>
      </c>
      <c r="L14" s="1" t="s">
        <v>298</v>
      </c>
      <c r="M14" s="1" t="s">
        <v>224</v>
      </c>
      <c r="N14" s="1" t="s">
        <v>224</v>
      </c>
      <c r="O14" s="1" t="s">
        <v>225</v>
      </c>
      <c r="P14" s="1" t="s">
        <v>226</v>
      </c>
      <c r="Q14" s="1" t="s">
        <v>299</v>
      </c>
      <c r="R14" s="1" t="s">
        <v>228</v>
      </c>
      <c r="S14" s="1" t="s">
        <v>229</v>
      </c>
      <c r="T14" s="1" t="s">
        <v>230</v>
      </c>
    </row>
    <row r="15" s="1" customFormat="1" spans="1:20">
      <c r="A15" s="3">
        <v>17412382423</v>
      </c>
      <c r="B15" s="1" t="s">
        <v>300</v>
      </c>
      <c r="C15" s="1" t="s">
        <v>301</v>
      </c>
      <c r="D15" s="1" t="s">
        <v>302</v>
      </c>
      <c r="E15" s="1" t="s">
        <v>303</v>
      </c>
      <c r="F15" s="1" t="s">
        <v>300</v>
      </c>
      <c r="G15" s="1" t="s">
        <v>220</v>
      </c>
      <c r="H15" s="1" t="s">
        <v>221</v>
      </c>
      <c r="I15" s="1" t="s">
        <v>304</v>
      </c>
      <c r="J15" s="1" t="s">
        <v>30</v>
      </c>
      <c r="K15" s="1" t="s">
        <v>305</v>
      </c>
      <c r="L15" s="1" t="s">
        <v>305</v>
      </c>
      <c r="M15" s="1" t="s">
        <v>224</v>
      </c>
      <c r="N15" s="1" t="s">
        <v>224</v>
      </c>
      <c r="O15" s="1" t="s">
        <v>225</v>
      </c>
      <c r="P15" s="1" t="s">
        <v>226</v>
      </c>
      <c r="Q15" s="1" t="s">
        <v>306</v>
      </c>
      <c r="R15" s="1" t="s">
        <v>228</v>
      </c>
      <c r="S15" s="1" t="s">
        <v>229</v>
      </c>
      <c r="T15" s="1" t="s">
        <v>230</v>
      </c>
    </row>
    <row r="16" s="1" customFormat="1" spans="1:20">
      <c r="A16" s="3">
        <v>17411473816</v>
      </c>
      <c r="B16" s="1" t="s">
        <v>300</v>
      </c>
      <c r="C16" s="1" t="s">
        <v>307</v>
      </c>
      <c r="D16" s="1" t="s">
        <v>308</v>
      </c>
      <c r="E16" s="1" t="s">
        <v>309</v>
      </c>
      <c r="F16" s="1" t="s">
        <v>216</v>
      </c>
      <c r="G16" s="1" t="s">
        <v>220</v>
      </c>
      <c r="H16" s="1" t="s">
        <v>221</v>
      </c>
      <c r="I16" s="1" t="s">
        <v>310</v>
      </c>
      <c r="J16" s="1" t="s">
        <v>30</v>
      </c>
      <c r="K16" s="1" t="s">
        <v>311</v>
      </c>
      <c r="L16" s="1" t="s">
        <v>311</v>
      </c>
      <c r="M16" s="1" t="s">
        <v>224</v>
      </c>
      <c r="N16" s="1" t="s">
        <v>224</v>
      </c>
      <c r="O16" s="1" t="s">
        <v>225</v>
      </c>
      <c r="P16" s="1" t="s">
        <v>226</v>
      </c>
      <c r="Q16" s="1" t="s">
        <v>312</v>
      </c>
      <c r="R16" s="1" t="s">
        <v>228</v>
      </c>
      <c r="S16" s="1" t="s">
        <v>229</v>
      </c>
      <c r="T16" s="1" t="s">
        <v>230</v>
      </c>
    </row>
    <row r="17" s="1" customFormat="1" spans="1:20">
      <c r="A17" s="3">
        <v>17411326733</v>
      </c>
      <c r="B17" s="1" t="s">
        <v>300</v>
      </c>
      <c r="C17" s="1" t="s">
        <v>313</v>
      </c>
      <c r="D17" s="1" t="s">
        <v>314</v>
      </c>
      <c r="E17" s="1" t="s">
        <v>315</v>
      </c>
      <c r="F17" s="1" t="s">
        <v>216</v>
      </c>
      <c r="G17" s="1" t="s">
        <v>220</v>
      </c>
      <c r="H17" s="1" t="s">
        <v>221</v>
      </c>
      <c r="I17" s="1" t="s">
        <v>316</v>
      </c>
      <c r="J17" s="1" t="s">
        <v>30</v>
      </c>
      <c r="K17" s="1" t="s">
        <v>317</v>
      </c>
      <c r="L17" s="1" t="s">
        <v>317</v>
      </c>
      <c r="M17" s="1" t="s">
        <v>224</v>
      </c>
      <c r="N17" s="1" t="s">
        <v>224</v>
      </c>
      <c r="O17" s="1" t="s">
        <v>225</v>
      </c>
      <c r="P17" s="1" t="s">
        <v>226</v>
      </c>
      <c r="Q17" s="1" t="s">
        <v>318</v>
      </c>
      <c r="R17" s="1" t="s">
        <v>228</v>
      </c>
      <c r="S17" s="1" t="s">
        <v>229</v>
      </c>
      <c r="T17" s="1" t="s">
        <v>230</v>
      </c>
    </row>
    <row r="18" s="1" customFormat="1" spans="1:20">
      <c r="A18" s="3">
        <v>17386334362</v>
      </c>
      <c r="B18" s="1" t="s">
        <v>300</v>
      </c>
      <c r="C18" s="1" t="s">
        <v>319</v>
      </c>
      <c r="D18" s="1" t="s">
        <v>320</v>
      </c>
      <c r="E18" s="1" t="s">
        <v>321</v>
      </c>
      <c r="F18" s="1" t="s">
        <v>216</v>
      </c>
      <c r="G18" s="1" t="s">
        <v>220</v>
      </c>
      <c r="H18" s="1" t="s">
        <v>221</v>
      </c>
      <c r="I18" s="1" t="s">
        <v>322</v>
      </c>
      <c r="J18" s="1" t="s">
        <v>30</v>
      </c>
      <c r="K18" s="1" t="s">
        <v>323</v>
      </c>
      <c r="L18" s="1" t="s">
        <v>323</v>
      </c>
      <c r="M18" s="1" t="s">
        <v>224</v>
      </c>
      <c r="N18" s="1" t="s">
        <v>224</v>
      </c>
      <c r="O18" s="1" t="s">
        <v>225</v>
      </c>
      <c r="P18" s="1" t="s">
        <v>226</v>
      </c>
      <c r="Q18" s="1" t="s">
        <v>324</v>
      </c>
      <c r="R18" s="1" t="s">
        <v>228</v>
      </c>
      <c r="S18" s="1" t="s">
        <v>229</v>
      </c>
      <c r="T18" s="1" t="s">
        <v>230</v>
      </c>
    </row>
    <row r="19" s="1" customFormat="1" spans="1:20">
      <c r="A19" s="3">
        <v>17386215765</v>
      </c>
      <c r="B19" s="1" t="s">
        <v>300</v>
      </c>
      <c r="C19" s="1" t="s">
        <v>325</v>
      </c>
      <c r="D19" s="1" t="s">
        <v>326</v>
      </c>
      <c r="E19" s="1" t="s">
        <v>327</v>
      </c>
      <c r="F19" s="1" t="s">
        <v>216</v>
      </c>
      <c r="G19" s="1" t="s">
        <v>220</v>
      </c>
      <c r="H19" s="1" t="s">
        <v>221</v>
      </c>
      <c r="I19" s="1" t="s">
        <v>328</v>
      </c>
      <c r="J19" s="1" t="s">
        <v>30</v>
      </c>
      <c r="K19" s="1" t="s">
        <v>329</v>
      </c>
      <c r="L19" s="1" t="s">
        <v>329</v>
      </c>
      <c r="M19" s="1" t="s">
        <v>224</v>
      </c>
      <c r="N19" s="1" t="s">
        <v>224</v>
      </c>
      <c r="O19" s="1" t="s">
        <v>225</v>
      </c>
      <c r="P19" s="1" t="s">
        <v>226</v>
      </c>
      <c r="Q19" s="1" t="s">
        <v>330</v>
      </c>
      <c r="R19" s="1" t="s">
        <v>228</v>
      </c>
      <c r="S19" s="1" t="s">
        <v>229</v>
      </c>
      <c r="T19" s="1" t="s">
        <v>230</v>
      </c>
    </row>
    <row r="20" s="1" customFormat="1" spans="1:20">
      <c r="A20" s="3">
        <v>17386185124</v>
      </c>
      <c r="B20" s="1" t="s">
        <v>300</v>
      </c>
      <c r="C20" s="1" t="s">
        <v>331</v>
      </c>
      <c r="D20" s="1" t="s">
        <v>302</v>
      </c>
      <c r="E20" s="1" t="s">
        <v>332</v>
      </c>
      <c r="F20" s="1" t="s">
        <v>216</v>
      </c>
      <c r="G20" s="1" t="s">
        <v>220</v>
      </c>
      <c r="H20" s="1" t="s">
        <v>221</v>
      </c>
      <c r="I20" s="1" t="s">
        <v>333</v>
      </c>
      <c r="J20" s="1" t="s">
        <v>30</v>
      </c>
      <c r="K20" s="1" t="s">
        <v>334</v>
      </c>
      <c r="L20" s="1" t="s">
        <v>334</v>
      </c>
      <c r="M20" s="1" t="s">
        <v>224</v>
      </c>
      <c r="N20" s="1" t="s">
        <v>224</v>
      </c>
      <c r="O20" s="1" t="s">
        <v>225</v>
      </c>
      <c r="P20" s="1" t="s">
        <v>226</v>
      </c>
      <c r="Q20" s="1" t="s">
        <v>335</v>
      </c>
      <c r="R20" s="1" t="s">
        <v>228</v>
      </c>
      <c r="S20" s="1" t="s">
        <v>229</v>
      </c>
      <c r="T20" s="1" t="s">
        <v>230</v>
      </c>
    </row>
    <row r="21" s="1" customFormat="1" spans="1:20">
      <c r="A21" s="3">
        <v>17383861405</v>
      </c>
      <c r="B21" s="1" t="s">
        <v>336</v>
      </c>
      <c r="C21" s="1" t="s">
        <v>337</v>
      </c>
      <c r="D21" s="1" t="s">
        <v>338</v>
      </c>
      <c r="E21" s="1" t="s">
        <v>339</v>
      </c>
      <c r="F21" s="1" t="s">
        <v>216</v>
      </c>
      <c r="G21" s="1" t="s">
        <v>220</v>
      </c>
      <c r="H21" s="1" t="s">
        <v>221</v>
      </c>
      <c r="I21" s="1" t="s">
        <v>340</v>
      </c>
      <c r="J21" s="1" t="s">
        <v>30</v>
      </c>
      <c r="K21" s="1" t="s">
        <v>341</v>
      </c>
      <c r="L21" s="1" t="s">
        <v>341</v>
      </c>
      <c r="M21" s="1" t="s">
        <v>224</v>
      </c>
      <c r="N21" s="1" t="s">
        <v>224</v>
      </c>
      <c r="O21" s="1" t="s">
        <v>225</v>
      </c>
      <c r="P21" s="1" t="s">
        <v>226</v>
      </c>
      <c r="Q21" s="1" t="s">
        <v>342</v>
      </c>
      <c r="R21" s="1" t="s">
        <v>228</v>
      </c>
      <c r="S21" s="1" t="s">
        <v>229</v>
      </c>
      <c r="T21" s="1" t="s">
        <v>230</v>
      </c>
    </row>
    <row r="22" s="1" customFormat="1" spans="1:20">
      <c r="A22" s="3">
        <v>17346046543</v>
      </c>
      <c r="B22" s="1" t="s">
        <v>343</v>
      </c>
      <c r="C22" s="1" t="s">
        <v>344</v>
      </c>
      <c r="D22" s="1" t="s">
        <v>326</v>
      </c>
      <c r="E22" s="1" t="s">
        <v>345</v>
      </c>
      <c r="F22" s="1" t="s">
        <v>216</v>
      </c>
      <c r="G22" s="1" t="s">
        <v>220</v>
      </c>
      <c r="H22" s="1" t="s">
        <v>221</v>
      </c>
      <c r="I22" s="1" t="s">
        <v>225</v>
      </c>
      <c r="J22" s="1" t="s">
        <v>30</v>
      </c>
      <c r="K22" s="1" t="s">
        <v>225</v>
      </c>
      <c r="L22" s="1" t="s">
        <v>346</v>
      </c>
      <c r="M22" s="1" t="s">
        <v>347</v>
      </c>
      <c r="N22" s="1" t="s">
        <v>348</v>
      </c>
      <c r="O22" s="1" t="s">
        <v>225</v>
      </c>
      <c r="P22" s="1" t="s">
        <v>226</v>
      </c>
      <c r="Q22" s="1" t="s">
        <v>349</v>
      </c>
      <c r="R22" s="1" t="s">
        <v>228</v>
      </c>
      <c r="S22" s="1" t="s">
        <v>229</v>
      </c>
      <c r="T22" s="1" t="s">
        <v>230</v>
      </c>
    </row>
    <row r="23" s="1" customFormat="1" spans="1:20">
      <c r="A23" s="3">
        <v>17345614539</v>
      </c>
      <c r="B23" s="1" t="s">
        <v>350</v>
      </c>
      <c r="C23" s="1" t="s">
        <v>351</v>
      </c>
      <c r="D23" s="1" t="s">
        <v>352</v>
      </c>
      <c r="E23" s="1" t="s">
        <v>353</v>
      </c>
      <c r="F23" s="1" t="s">
        <v>216</v>
      </c>
      <c r="G23" s="1" t="s">
        <v>220</v>
      </c>
      <c r="H23" s="1" t="s">
        <v>221</v>
      </c>
      <c r="I23" s="1" t="s">
        <v>354</v>
      </c>
      <c r="J23" s="1" t="s">
        <v>30</v>
      </c>
      <c r="K23" s="1" t="s">
        <v>355</v>
      </c>
      <c r="L23" s="1" t="s">
        <v>355</v>
      </c>
      <c r="M23" s="1" t="s">
        <v>224</v>
      </c>
      <c r="N23" s="1" t="s">
        <v>224</v>
      </c>
      <c r="O23" s="1" t="s">
        <v>225</v>
      </c>
      <c r="P23" s="1" t="s">
        <v>226</v>
      </c>
      <c r="Q23" s="1" t="s">
        <v>356</v>
      </c>
      <c r="R23" s="1" t="s">
        <v>228</v>
      </c>
      <c r="S23" s="1" t="s">
        <v>229</v>
      </c>
      <c r="T23" s="1" t="s">
        <v>230</v>
      </c>
    </row>
    <row r="24" s="1" customFormat="1" spans="1:20">
      <c r="A24" s="3">
        <v>17337912680</v>
      </c>
      <c r="B24" s="1" t="s">
        <v>350</v>
      </c>
      <c r="C24" s="1" t="s">
        <v>357</v>
      </c>
      <c r="D24" s="1" t="s">
        <v>358</v>
      </c>
      <c r="E24" s="1" t="s">
        <v>359</v>
      </c>
      <c r="F24" s="1" t="s">
        <v>216</v>
      </c>
      <c r="G24" s="1" t="s">
        <v>220</v>
      </c>
      <c r="H24" s="1" t="s">
        <v>221</v>
      </c>
      <c r="I24" s="1" t="s">
        <v>360</v>
      </c>
      <c r="J24" s="1" t="s">
        <v>30</v>
      </c>
      <c r="K24" s="1" t="s">
        <v>361</v>
      </c>
      <c r="L24" s="1" t="s">
        <v>361</v>
      </c>
      <c r="M24" s="1" t="s">
        <v>224</v>
      </c>
      <c r="N24" s="1" t="s">
        <v>224</v>
      </c>
      <c r="O24" s="1" t="s">
        <v>225</v>
      </c>
      <c r="P24" s="1" t="s">
        <v>226</v>
      </c>
      <c r="Q24" s="1" t="s">
        <v>362</v>
      </c>
      <c r="R24" s="1" t="s">
        <v>228</v>
      </c>
      <c r="S24" s="1" t="s">
        <v>229</v>
      </c>
      <c r="T24" s="1" t="s">
        <v>230</v>
      </c>
    </row>
    <row r="25" s="1" customFormat="1" spans="1:20">
      <c r="A25" s="3">
        <v>17333257668</v>
      </c>
      <c r="B25" s="1" t="s">
        <v>363</v>
      </c>
      <c r="C25" s="1" t="s">
        <v>364</v>
      </c>
      <c r="D25" s="1" t="s">
        <v>365</v>
      </c>
      <c r="E25" s="1" t="s">
        <v>366</v>
      </c>
      <c r="F25" s="1" t="s">
        <v>281</v>
      </c>
      <c r="G25" s="1" t="s">
        <v>220</v>
      </c>
      <c r="H25" s="1" t="s">
        <v>221</v>
      </c>
      <c r="I25" s="1" t="s">
        <v>367</v>
      </c>
      <c r="J25" s="1" t="s">
        <v>30</v>
      </c>
      <c r="K25" s="1" t="s">
        <v>368</v>
      </c>
      <c r="L25" s="1" t="s">
        <v>368</v>
      </c>
      <c r="M25" s="1" t="s">
        <v>224</v>
      </c>
      <c r="N25" s="1" t="s">
        <v>224</v>
      </c>
      <c r="O25" s="1" t="s">
        <v>225</v>
      </c>
      <c r="P25" s="1" t="s">
        <v>226</v>
      </c>
      <c r="Q25" s="1" t="s">
        <v>369</v>
      </c>
      <c r="R25" s="1" t="s">
        <v>228</v>
      </c>
      <c r="S25" s="1" t="s">
        <v>229</v>
      </c>
      <c r="T25" s="1" t="s">
        <v>230</v>
      </c>
    </row>
    <row r="26" s="1" customFormat="1" spans="1:20">
      <c r="A26" s="3">
        <v>17324892122</v>
      </c>
      <c r="B26" s="1" t="s">
        <v>370</v>
      </c>
      <c r="C26" s="1" t="s">
        <v>371</v>
      </c>
      <c r="D26" s="1" t="s">
        <v>372</v>
      </c>
      <c r="E26" s="1" t="s">
        <v>373</v>
      </c>
      <c r="F26" s="1" t="s">
        <v>336</v>
      </c>
      <c r="G26" s="1" t="s">
        <v>220</v>
      </c>
      <c r="H26" s="1" t="s">
        <v>221</v>
      </c>
      <c r="I26" s="1" t="s">
        <v>374</v>
      </c>
      <c r="J26" s="1" t="s">
        <v>30</v>
      </c>
      <c r="K26" s="1" t="s">
        <v>375</v>
      </c>
      <c r="L26" s="1" t="s">
        <v>375</v>
      </c>
      <c r="M26" s="1" t="s">
        <v>224</v>
      </c>
      <c r="N26" s="1" t="s">
        <v>224</v>
      </c>
      <c r="O26" s="1" t="s">
        <v>225</v>
      </c>
      <c r="P26" s="1" t="s">
        <v>226</v>
      </c>
      <c r="Q26" s="1" t="s">
        <v>376</v>
      </c>
      <c r="R26" s="1" t="s">
        <v>228</v>
      </c>
      <c r="S26" s="1" t="s">
        <v>229</v>
      </c>
      <c r="T26" s="1" t="s">
        <v>230</v>
      </c>
    </row>
    <row r="27" s="1" customFormat="1" spans="1:20">
      <c r="A27" s="3">
        <v>17316323030</v>
      </c>
      <c r="B27" s="1" t="s">
        <v>377</v>
      </c>
      <c r="C27" s="1" t="s">
        <v>378</v>
      </c>
      <c r="D27" s="1" t="s">
        <v>379</v>
      </c>
      <c r="E27" s="1" t="s">
        <v>380</v>
      </c>
      <c r="F27" s="1" t="s">
        <v>300</v>
      </c>
      <c r="G27" s="1" t="s">
        <v>220</v>
      </c>
      <c r="H27" s="1" t="s">
        <v>221</v>
      </c>
      <c r="I27" s="1" t="s">
        <v>381</v>
      </c>
      <c r="J27" s="1" t="s">
        <v>30</v>
      </c>
      <c r="K27" s="1" t="s">
        <v>382</v>
      </c>
      <c r="L27" s="1" t="s">
        <v>382</v>
      </c>
      <c r="M27" s="1" t="s">
        <v>224</v>
      </c>
      <c r="N27" s="1" t="s">
        <v>224</v>
      </c>
      <c r="O27" s="1" t="s">
        <v>225</v>
      </c>
      <c r="P27" s="1" t="s">
        <v>226</v>
      </c>
      <c r="Q27" s="1" t="s">
        <v>383</v>
      </c>
      <c r="R27" s="1" t="s">
        <v>228</v>
      </c>
      <c r="S27" s="1" t="s">
        <v>229</v>
      </c>
      <c r="T27" s="1" t="s">
        <v>230</v>
      </c>
    </row>
    <row r="28" s="1" customFormat="1" spans="1:20">
      <c r="A28" s="3">
        <v>17316236395</v>
      </c>
      <c r="B28" s="1" t="s">
        <v>377</v>
      </c>
      <c r="C28" s="1" t="s">
        <v>384</v>
      </c>
      <c r="D28" s="1" t="s">
        <v>385</v>
      </c>
      <c r="E28" s="1" t="s">
        <v>386</v>
      </c>
      <c r="F28" s="1" t="s">
        <v>216</v>
      </c>
      <c r="G28" s="1" t="s">
        <v>220</v>
      </c>
      <c r="H28" s="1" t="s">
        <v>221</v>
      </c>
      <c r="I28" s="1" t="s">
        <v>387</v>
      </c>
      <c r="J28" s="1" t="s">
        <v>30</v>
      </c>
      <c r="K28" s="1" t="s">
        <v>388</v>
      </c>
      <c r="L28" s="1" t="s">
        <v>388</v>
      </c>
      <c r="M28" s="1" t="s">
        <v>224</v>
      </c>
      <c r="N28" s="1" t="s">
        <v>224</v>
      </c>
      <c r="O28" s="1" t="s">
        <v>225</v>
      </c>
      <c r="P28" s="1" t="s">
        <v>226</v>
      </c>
      <c r="Q28" s="1" t="s">
        <v>389</v>
      </c>
      <c r="R28" s="1" t="s">
        <v>228</v>
      </c>
      <c r="S28" s="1" t="s">
        <v>229</v>
      </c>
      <c r="T28" s="1" t="s">
        <v>230</v>
      </c>
    </row>
    <row r="29" s="1" customFormat="1" spans="1:20">
      <c r="A29" s="3">
        <v>17226607709</v>
      </c>
      <c r="B29" s="1" t="s">
        <v>390</v>
      </c>
      <c r="C29" s="1" t="s">
        <v>391</v>
      </c>
      <c r="D29" s="1" t="s">
        <v>352</v>
      </c>
      <c r="E29" s="1" t="s">
        <v>392</v>
      </c>
      <c r="F29" s="1" t="s">
        <v>216</v>
      </c>
      <c r="G29" s="1" t="s">
        <v>220</v>
      </c>
      <c r="H29" s="1" t="s">
        <v>221</v>
      </c>
      <c r="I29" s="1" t="s">
        <v>393</v>
      </c>
      <c r="J29" s="1" t="s">
        <v>30</v>
      </c>
      <c r="K29" s="1" t="s">
        <v>394</v>
      </c>
      <c r="L29" s="1" t="s">
        <v>394</v>
      </c>
      <c r="M29" s="1" t="s">
        <v>224</v>
      </c>
      <c r="N29" s="1" t="s">
        <v>224</v>
      </c>
      <c r="O29" s="1" t="s">
        <v>225</v>
      </c>
      <c r="P29" s="1" t="s">
        <v>226</v>
      </c>
      <c r="Q29" s="1" t="s">
        <v>395</v>
      </c>
      <c r="R29" s="1" t="s">
        <v>228</v>
      </c>
      <c r="S29" s="1" t="s">
        <v>229</v>
      </c>
      <c r="T29" s="1" t="s">
        <v>230</v>
      </c>
    </row>
    <row r="30" s="1" customFormat="1" spans="1:20">
      <c r="A30" s="3">
        <v>17205031640</v>
      </c>
      <c r="B30" s="1" t="s">
        <v>396</v>
      </c>
      <c r="C30" s="1" t="s">
        <v>397</v>
      </c>
      <c r="D30" s="1" t="s">
        <v>398</v>
      </c>
      <c r="E30" s="1" t="s">
        <v>399</v>
      </c>
      <c r="F30" s="1" t="s">
        <v>216</v>
      </c>
      <c r="G30" s="1" t="s">
        <v>220</v>
      </c>
      <c r="H30" s="1" t="s">
        <v>221</v>
      </c>
      <c r="I30" s="1" t="s">
        <v>400</v>
      </c>
      <c r="J30" s="1" t="s">
        <v>30</v>
      </c>
      <c r="K30" s="1" t="s">
        <v>401</v>
      </c>
      <c r="L30" s="1" t="s">
        <v>401</v>
      </c>
      <c r="M30" s="1" t="s">
        <v>224</v>
      </c>
      <c r="N30" s="1" t="s">
        <v>224</v>
      </c>
      <c r="O30" s="1" t="s">
        <v>225</v>
      </c>
      <c r="P30" s="1" t="s">
        <v>226</v>
      </c>
      <c r="Q30" s="1" t="s">
        <v>402</v>
      </c>
      <c r="R30" s="1" t="s">
        <v>228</v>
      </c>
      <c r="S30" s="1" t="s">
        <v>229</v>
      </c>
      <c r="T30" s="1" t="s">
        <v>230</v>
      </c>
    </row>
    <row r="31" s="1" customFormat="1" spans="1:20">
      <c r="A31" s="3">
        <v>17198503252</v>
      </c>
      <c r="B31" s="1" t="s">
        <v>403</v>
      </c>
      <c r="C31" s="1" t="s">
        <v>404</v>
      </c>
      <c r="D31" s="1" t="s">
        <v>405</v>
      </c>
      <c r="E31" s="1" t="s">
        <v>406</v>
      </c>
      <c r="F31" s="1" t="s">
        <v>300</v>
      </c>
      <c r="G31" s="1" t="s">
        <v>220</v>
      </c>
      <c r="H31" s="1" t="s">
        <v>221</v>
      </c>
      <c r="I31" s="1" t="s">
        <v>407</v>
      </c>
      <c r="J31" s="1" t="s">
        <v>30</v>
      </c>
      <c r="K31" s="1" t="s">
        <v>408</v>
      </c>
      <c r="L31" s="1" t="s">
        <v>408</v>
      </c>
      <c r="M31" s="1" t="s">
        <v>224</v>
      </c>
      <c r="N31" s="1" t="s">
        <v>224</v>
      </c>
      <c r="O31" s="1" t="s">
        <v>225</v>
      </c>
      <c r="P31" s="1" t="s">
        <v>226</v>
      </c>
      <c r="Q31" s="1" t="s">
        <v>409</v>
      </c>
      <c r="R31" s="1" t="s">
        <v>228</v>
      </c>
      <c r="S31" s="1" t="s">
        <v>229</v>
      </c>
      <c r="T31" s="1" t="s">
        <v>230</v>
      </c>
    </row>
    <row r="32" s="1" customFormat="1" spans="1:20">
      <c r="A32" s="3">
        <v>17198477144</v>
      </c>
      <c r="B32" s="1" t="s">
        <v>403</v>
      </c>
      <c r="C32" s="1" t="s">
        <v>410</v>
      </c>
      <c r="D32" s="1" t="s">
        <v>411</v>
      </c>
      <c r="E32" s="1" t="s">
        <v>412</v>
      </c>
      <c r="F32" s="1" t="s">
        <v>281</v>
      </c>
      <c r="G32" s="1" t="s">
        <v>220</v>
      </c>
      <c r="H32" s="1" t="s">
        <v>221</v>
      </c>
      <c r="I32" s="1" t="s">
        <v>413</v>
      </c>
      <c r="J32" s="1" t="s">
        <v>30</v>
      </c>
      <c r="K32" s="1" t="s">
        <v>414</v>
      </c>
      <c r="L32" s="1" t="s">
        <v>414</v>
      </c>
      <c r="M32" s="1" t="s">
        <v>224</v>
      </c>
      <c r="N32" s="1" t="s">
        <v>224</v>
      </c>
      <c r="O32" s="1" t="s">
        <v>225</v>
      </c>
      <c r="P32" s="1" t="s">
        <v>226</v>
      </c>
      <c r="Q32" s="1" t="s">
        <v>415</v>
      </c>
      <c r="R32" s="1" t="s">
        <v>228</v>
      </c>
      <c r="S32" s="1" t="s">
        <v>229</v>
      </c>
      <c r="T32" s="1" t="s">
        <v>230</v>
      </c>
    </row>
    <row r="33" s="1" customFormat="1" spans="1:20">
      <c r="A33" s="3">
        <v>16970354000</v>
      </c>
      <c r="B33" s="1" t="s">
        <v>416</v>
      </c>
      <c r="C33" s="1" t="s">
        <v>417</v>
      </c>
      <c r="D33" s="1" t="s">
        <v>418</v>
      </c>
      <c r="E33" s="1" t="s">
        <v>419</v>
      </c>
      <c r="F33" s="1" t="s">
        <v>281</v>
      </c>
      <c r="G33" s="1" t="s">
        <v>220</v>
      </c>
      <c r="H33" s="1" t="s">
        <v>221</v>
      </c>
      <c r="I33" s="1" t="s">
        <v>420</v>
      </c>
      <c r="J33" s="1" t="s">
        <v>30</v>
      </c>
      <c r="K33" s="1" t="s">
        <v>421</v>
      </c>
      <c r="L33" s="1" t="s">
        <v>421</v>
      </c>
      <c r="M33" s="1" t="s">
        <v>224</v>
      </c>
      <c r="N33" s="1" t="s">
        <v>224</v>
      </c>
      <c r="O33" s="1" t="s">
        <v>225</v>
      </c>
      <c r="P33" s="1" t="s">
        <v>226</v>
      </c>
      <c r="Q33" s="1" t="s">
        <v>422</v>
      </c>
      <c r="R33" s="1" t="s">
        <v>228</v>
      </c>
      <c r="S33" s="1" t="s">
        <v>229</v>
      </c>
      <c r="T33" s="1" t="s">
        <v>230</v>
      </c>
    </row>
    <row r="34" s="1" customFormat="1" spans="1:20">
      <c r="A34" s="3">
        <v>16945999771</v>
      </c>
      <c r="B34" s="1" t="s">
        <v>423</v>
      </c>
      <c r="C34" s="1" t="s">
        <v>424</v>
      </c>
      <c r="D34" s="1" t="s">
        <v>425</v>
      </c>
      <c r="E34" s="1" t="s">
        <v>426</v>
      </c>
      <c r="F34" s="1" t="s">
        <v>300</v>
      </c>
      <c r="G34" s="1" t="s">
        <v>220</v>
      </c>
      <c r="H34" s="1" t="s">
        <v>221</v>
      </c>
      <c r="I34" s="1" t="s">
        <v>427</v>
      </c>
      <c r="J34" s="1" t="s">
        <v>30</v>
      </c>
      <c r="K34" s="1" t="s">
        <v>428</v>
      </c>
      <c r="L34" s="1" t="s">
        <v>428</v>
      </c>
      <c r="M34" s="1" t="s">
        <v>224</v>
      </c>
      <c r="N34" s="1" t="s">
        <v>224</v>
      </c>
      <c r="O34" s="1" t="s">
        <v>225</v>
      </c>
      <c r="P34" s="1" t="s">
        <v>226</v>
      </c>
      <c r="Q34" s="1" t="s">
        <v>429</v>
      </c>
      <c r="R34" s="1" t="s">
        <v>228</v>
      </c>
      <c r="S34" s="1" t="s">
        <v>229</v>
      </c>
      <c r="T34" s="1" t="s">
        <v>230</v>
      </c>
    </row>
    <row r="35" s="1" customFormat="1" spans="1:20">
      <c r="A35" s="3">
        <v>16857395234</v>
      </c>
      <c r="B35" s="1" t="s">
        <v>430</v>
      </c>
      <c r="C35" s="1" t="s">
        <v>431</v>
      </c>
      <c r="D35" s="1" t="s">
        <v>432</v>
      </c>
      <c r="E35" s="1" t="s">
        <v>433</v>
      </c>
      <c r="F35" s="1" t="s">
        <v>281</v>
      </c>
      <c r="G35" s="1" t="s">
        <v>220</v>
      </c>
      <c r="H35" s="1" t="s">
        <v>221</v>
      </c>
      <c r="I35" s="1" t="s">
        <v>434</v>
      </c>
      <c r="J35" s="1" t="s">
        <v>30</v>
      </c>
      <c r="K35" s="1" t="s">
        <v>435</v>
      </c>
      <c r="L35" s="1" t="s">
        <v>435</v>
      </c>
      <c r="M35" s="1" t="s">
        <v>224</v>
      </c>
      <c r="N35" s="1" t="s">
        <v>224</v>
      </c>
      <c r="O35" s="1" t="s">
        <v>225</v>
      </c>
      <c r="P35" s="1" t="s">
        <v>226</v>
      </c>
      <c r="Q35" s="1" t="s">
        <v>436</v>
      </c>
      <c r="R35" s="1" t="s">
        <v>228</v>
      </c>
      <c r="S35" s="1" t="s">
        <v>229</v>
      </c>
      <c r="T35" s="1" t="s">
        <v>230</v>
      </c>
    </row>
    <row r="36" s="1" customFormat="1" spans="1:20">
      <c r="A36" s="3">
        <v>16346131307</v>
      </c>
      <c r="B36" s="1" t="s">
        <v>437</v>
      </c>
      <c r="C36" s="1" t="s">
        <v>438</v>
      </c>
      <c r="D36" s="1" t="s">
        <v>439</v>
      </c>
      <c r="E36" s="1" t="s">
        <v>440</v>
      </c>
      <c r="F36" s="1" t="s">
        <v>441</v>
      </c>
      <c r="G36" s="1" t="s">
        <v>220</v>
      </c>
      <c r="H36" s="1" t="s">
        <v>221</v>
      </c>
      <c r="I36" s="1" t="s">
        <v>442</v>
      </c>
      <c r="J36" s="1" t="s">
        <v>30</v>
      </c>
      <c r="K36" s="1" t="s">
        <v>443</v>
      </c>
      <c r="L36" s="1" t="s">
        <v>443</v>
      </c>
      <c r="M36" s="1" t="s">
        <v>224</v>
      </c>
      <c r="N36" s="1" t="s">
        <v>224</v>
      </c>
      <c r="O36" s="1" t="s">
        <v>225</v>
      </c>
      <c r="P36" s="1" t="s">
        <v>226</v>
      </c>
      <c r="Q36" s="1" t="s">
        <v>444</v>
      </c>
      <c r="R36" s="1" t="s">
        <v>228</v>
      </c>
      <c r="S36" s="1" t="s">
        <v>229</v>
      </c>
      <c r="T36" s="1" t="s">
        <v>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2022-02-24T01:59:58Z</dcterms:created>
  <dcterms:modified xsi:type="dcterms:W3CDTF">2022-02-24T02:37:33Z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2A718B3F845E4127B787FFDAA4046E24</vt:lpwstr>
  </property>
  <property fmtid="{D5CDD505-2E9C-101B-9397-08002B2CF9AE}" pid="3" name="KSOProductBuildVer">
    <vt:lpwstr>2052-11.1.0.11365</vt:lpwstr>
  </property>
</Properties>
</file>