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<sst xmlns="http://schemas.openxmlformats.org/spreadsheetml/2006/main" count="545" uniqueCount="193">
  <si>
    <t>去哪儿网酒店预付对账单</t>
  </si>
  <si>
    <t>供应商名称：</t>
  </si>
  <si>
    <t>遇见时光</t>
  </si>
  <si>
    <t>结算周期：</t>
  </si>
  <si>
    <t>2022-02-23至2022-02-24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</si>
  <si>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</si>
  <si>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</si>
  <si>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</si>
  <si>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</si>
  <si>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</si>
  <si>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</si>
  <si>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</si>
  <si>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</si>
  <si>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</si>
  <si>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</si>
  <si>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</si>
  <si>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</si>
  <si>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</si>
  <si>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</si>
  <si>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</si>
  <si>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¥2,154.00</t>
  </si>
  <si>
    <t>¥286.00</t>
  </si>
  <si>
    <t>¥1,868.00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</si>
  <si>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</si>
  <si>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</si>
  <si>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</si>
  <si>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</si>
  <si>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</si>
  <si>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</si>
  <si>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</si>
  <si>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</si>
  <si>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</si>
  <si>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</si>
  <si>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</si>
  <si>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</si>
  <si>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</si>
  <si>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</si>
  <si>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</si>
  <si>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</si>
  <si>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</si>
  <si>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</si>
  <si>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</si>
  <si>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</si>
  <si>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</si>
  <si>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</si>
  <si>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</si>
  <si>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</si>
  <si>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</si>
  <si>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</si>
  <si>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</si>
  <si>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</si>
  <si>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</si>
  <si>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</si>
  <si>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</si>
  <si>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</si>
  <si>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</si>
  <si>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</si>
  <si>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</si>
  <si>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</si>
  <si>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</si>
  <si>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</si>
  <si>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</si>
  <si>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</si>
  <si>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</si>
  <si>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</si>
  <si>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</si>
  <si>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</si>
  <si>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</si>
  <si>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</si>
  <si>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102916963870</t>
  </si>
  <si>
    <t>酒店预付</t>
  </si>
  <si>
    <t>否</t>
  </si>
  <si>
    <t>普通</t>
  </si>
  <si>
    <t>288643105</t>
  </si>
  <si>
    <t>西宁文泰宾馆</t>
  </si>
  <si>
    <t>1616855</t>
  </si>
  <si>
    <t>刘建</t>
  </si>
  <si>
    <t>2022-02-22</t>
  </si>
  <si>
    <t>2022-02-24</t>
  </si>
  <si>
    <t>¥148.00</t>
  </si>
  <si>
    <t>¥20.00</t>
  </si>
  <si>
    <t>¥128.00</t>
  </si>
  <si>
    <t>标准间（内窗）</t>
  </si>
  <si>
    <t>WEBSITE</t>
  </si>
  <si>
    <t>102917983916</t>
  </si>
  <si>
    <t>421258826</t>
  </si>
  <si>
    <t>怀化皇圣逸林酒店</t>
  </si>
  <si>
    <t>李卿</t>
  </si>
  <si>
    <t>2022-02-23</t>
  </si>
  <si>
    <t>¥155.00</t>
  </si>
  <si>
    <t>¥21.00</t>
  </si>
  <si>
    <t>¥134.00</t>
  </si>
  <si>
    <t>时尚大床房</t>
  </si>
  <si>
    <t>102915151535</t>
  </si>
  <si>
    <t>421258562</t>
  </si>
  <si>
    <t>喆啡酒店(石家庄水上公园店)</t>
  </si>
  <si>
    <t>俞峰峰</t>
  </si>
  <si>
    <t>2022-02-21</t>
  </si>
  <si>
    <t>¥849.00</t>
  </si>
  <si>
    <t>¥111.00</t>
  </si>
  <si>
    <t>¥738.00</t>
  </si>
  <si>
    <t>醇享双床房</t>
  </si>
  <si>
    <t>102916003408</t>
  </si>
  <si>
    <t>289837693</t>
  </si>
  <si>
    <t>锦江之星风尚(上海北外滩店)</t>
  </si>
  <si>
    <t>杨春芳</t>
  </si>
  <si>
    <t>¥422.00</t>
  </si>
  <si>
    <t>¥56.00</t>
  </si>
  <si>
    <t>¥366.00</t>
  </si>
  <si>
    <t>双人房a</t>
  </si>
  <si>
    <t>102916897648</t>
  </si>
  <si>
    <t>294438691</t>
  </si>
  <si>
    <t>格林豪泰智选酒店(兰州市西客站兰州中心店)</t>
  </si>
  <si>
    <t>张芳明</t>
  </si>
  <si>
    <t>¥405.00</t>
  </si>
  <si>
    <t>¥54.00</t>
  </si>
  <si>
    <t>¥351.00</t>
  </si>
  <si>
    <t>大床房</t>
  </si>
  <si>
    <t>102917664048</t>
  </si>
  <si>
    <t>421258757</t>
  </si>
  <si>
    <t>华驿酒店(太原桃园北路店)</t>
  </si>
  <si>
    <t>丁雷</t>
  </si>
  <si>
    <t>¥64.00</t>
  </si>
  <si>
    <t>¥9.00</t>
  </si>
  <si>
    <t>¥55.00</t>
  </si>
  <si>
    <t>单人间（无窗）</t>
  </si>
  <si>
    <t>102917787301</t>
  </si>
  <si>
    <t>311321278</t>
  </si>
  <si>
    <t>封丘新马泰精品酒店</t>
  </si>
  <si>
    <t>刘学君</t>
  </si>
  <si>
    <t>¥15.00</t>
  </si>
  <si>
    <t>¥96.00</t>
  </si>
  <si>
    <t>精品大床房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</si>
  <si>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</si>
  <si>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</si>
  <si>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</si>
  <si>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</si>
  <si>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</si>
  <si>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</si>
  <si>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</si>
  <si>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</si>
  <si>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</si>
  <si>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</si>
  <si>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</si>
  <si>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A220225114424481</t>
  </si>
  <si>
    <r>
      <t>总计：</t>
    </r>
    <r>
      <rPr>
        <sz val="10"/>
        <rFont val="Arial"/>
        <charset val="134"/>
      </rPr>
      <t>1868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</si>
  <si>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</si>
  <si>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</si>
  <si>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</si>
  <si>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</si>
  <si>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</si>
  <si>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</si>
  <si>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</si>
  <si>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</si>
  <si>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</si>
  <si>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</si>
  <si>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</si>
  <si>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</si>
  <si>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</si>
  <si>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</si>
  <si>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</si>
  <si>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</si>
  <si>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2432559</t>
  </si>
  <si>
    <t>--</t>
  </si>
  <si>
    <t>55.00</t>
  </si>
  <si>
    <t>RMB</t>
  </si>
  <si>
    <t>0</t>
  </si>
  <si>
    <t>0.00</t>
  </si>
  <si>
    <t>龙卷风国内直连</t>
  </si>
  <si>
    <t>2022-02-23 18:23:11</t>
  </si>
  <si>
    <t>汇智国际旅游发展有限公司</t>
  </si>
  <si>
    <t>直连</t>
  </si>
  <si>
    <t>2432090</t>
  </si>
  <si>
    <t>134.00</t>
  </si>
  <si>
    <t>2022-02-23 14:48:25</t>
  </si>
  <si>
    <t>2431732</t>
  </si>
  <si>
    <t>新马泰精品酒店</t>
  </si>
  <si>
    <t>96.00</t>
  </si>
  <si>
    <t>2022-02-23 08:58:41</t>
  </si>
  <si>
    <t>2430681</t>
  </si>
  <si>
    <t>366.00</t>
  </si>
  <si>
    <t>2022-02-22 13:55:49</t>
  </si>
  <si>
    <t>2430614</t>
  </si>
  <si>
    <t>格林豪泰智选酒店(兰州市西客站兰州中心智选酒店)</t>
  </si>
  <si>
    <t>351.00</t>
  </si>
  <si>
    <t>2022-02-22 13:25:37</t>
  </si>
  <si>
    <t>2430107</t>
  </si>
  <si>
    <t>128.00</t>
  </si>
  <si>
    <t>2022-02-22 05:56:41</t>
  </si>
  <si>
    <t>2429921</t>
  </si>
  <si>
    <t>喆啡酒店石家庄北站水上公园店</t>
  </si>
  <si>
    <t>738.00</t>
  </si>
  <si>
    <t>2022-02-21 22:23:27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</si>
</sst>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2" borderId="12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3</v>
      </c>
      <c r="N4" s="7" t="s">
        <v>97</v>
      </c>
      <c r="O4" s="7" t="s">
        <v>97</v>
      </c>
      <c r="P4" s="7" t="s">
        <v>78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2</v>
      </c>
      <c r="N5" s="7" t="s">
        <v>77</v>
      </c>
      <c r="O5" s="7" t="s">
        <v>77</v>
      </c>
      <c r="P5" s="7" t="s">
        <v>78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2</v>
      </c>
      <c r="N6" s="7" t="s">
        <v>77</v>
      </c>
      <c r="O6" s="7" t="s">
        <v>77</v>
      </c>
      <c r="P6" s="7" t="s">
        <v>78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1" t="s">
        <v>99</v>
      </c>
      <c r="S8" s="12" t="s">
        <v>19</v>
      </c>
      <c r="T8" s="7"/>
      <c r="U8" s="11" t="s">
        <v>19</v>
      </c>
      <c r="V8" s="11" t="s">
        <v>99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customHeight="1" spans="1:32">
      <c r="A9" s="10" t="s">
        <v>133</v>
      </c>
      <c r="B9" s="10"/>
      <c r="C9" s="10" t="s">
        <v>134</v>
      </c>
      <c r="D9" s="10"/>
      <c r="E9" s="10"/>
      <c r="F9" s="10"/>
      <c r="G9" s="10" t="s">
        <v>134</v>
      </c>
      <c r="H9" s="10" t="s">
        <v>134</v>
      </c>
      <c r="I9" s="10" t="s">
        <v>134</v>
      </c>
      <c r="J9" s="10" t="s">
        <v>134</v>
      </c>
      <c r="K9" s="10" t="s">
        <v>134</v>
      </c>
      <c r="L9" s="10" t="s">
        <v>134</v>
      </c>
      <c r="M9" s="10" t="s">
        <v>134</v>
      </c>
      <c r="N9" s="10" t="s">
        <v>134</v>
      </c>
      <c r="O9" s="10" t="s">
        <v>134</v>
      </c>
      <c r="P9" s="10" t="s">
        <v>134</v>
      </c>
      <c r="Q9" s="10"/>
      <c r="R9" s="13" t="s">
        <v>20</v>
      </c>
      <c r="S9" s="13" t="s">
        <v>19</v>
      </c>
      <c r="T9" s="10" t="s">
        <v>134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134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135</v>
      </c>
      <c r="B1" s="4" t="s">
        <v>136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137</v>
      </c>
      <c r="H1" s="4" t="s">
        <v>138</v>
      </c>
      <c r="I1" s="4" t="s">
        <v>13</v>
      </c>
      <c r="J1" s="4" t="s">
        <v>17</v>
      </c>
      <c r="K1" s="4" t="s">
        <v>18</v>
      </c>
      <c r="L1" s="9" t="s">
        <v>139</v>
      </c>
      <c r="M1" s="4" t="s">
        <v>140</v>
      </c>
      <c r="N1" s="4" t="s">
        <v>141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128</v>
      </c>
      <c r="E2" t="str">
        <f>VLOOKUP(A2,HOP!A:L,12,0)</f>
        <v>128.00</v>
      </c>
      <c r="F2" t="str">
        <f>VLOOKUP(A2,HOP!A:C,3,0)</f>
        <v>2430107</v>
      </c>
      <c r="G2">
        <f>D2-E2</f>
        <v>0</v>
      </c>
      <c r="H2" t="str">
        <f>$H$1&amp;F2</f>
        <v>，2430107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134</v>
      </c>
      <c r="E3" t="str">
        <f>VLOOKUP(A3,HOP!A:L,12,0)</f>
        <v>134.00</v>
      </c>
      <c r="F3" t="str">
        <f>VLOOKUP(A3,HOP!A:C,3,0)</f>
        <v>2432090</v>
      </c>
      <c r="G3">
        <f t="shared" ref="G3:G8" si="0">D3-E3</f>
        <v>0</v>
      </c>
      <c r="H3" t="str">
        <f t="shared" ref="H3:H8" si="1">$H$1&amp;F3</f>
        <v>，2432090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97</v>
      </c>
      <c r="C4" s="7" t="s">
        <v>78</v>
      </c>
      <c r="D4" s="3">
        <v>738</v>
      </c>
      <c r="E4" t="str">
        <f>VLOOKUP(A4,HOP!A:L,12,0)</f>
        <v>738.00</v>
      </c>
      <c r="F4" t="str">
        <f>VLOOKUP(A4,HOP!A:C,3,0)</f>
        <v>2429921</v>
      </c>
      <c r="G4">
        <f t="shared" si="0"/>
        <v>0</v>
      </c>
      <c r="H4" t="str">
        <f t="shared" si="1"/>
        <v>，2429921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77</v>
      </c>
      <c r="C5" s="7" t="s">
        <v>78</v>
      </c>
      <c r="D5" s="3">
        <v>366</v>
      </c>
      <c r="E5" t="str">
        <f>VLOOKUP(A5,HOP!A:L,12,0)</f>
        <v>366.00</v>
      </c>
      <c r="F5" t="str">
        <f>VLOOKUP(A5,HOP!A:C,3,0)</f>
        <v>2430681</v>
      </c>
      <c r="G5">
        <f t="shared" si="0"/>
        <v>0</v>
      </c>
      <c r="H5" t="str">
        <f t="shared" si="1"/>
        <v>，2430681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77</v>
      </c>
      <c r="C6" s="7" t="s">
        <v>78</v>
      </c>
      <c r="D6" s="3">
        <v>351</v>
      </c>
      <c r="E6" t="str">
        <f>VLOOKUP(A6,HOP!A:L,12,0)</f>
        <v>351.00</v>
      </c>
      <c r="F6" t="str">
        <f>VLOOKUP(A6,HOP!A:C,3,0)</f>
        <v>2430614</v>
      </c>
      <c r="G6">
        <f t="shared" si="0"/>
        <v>0</v>
      </c>
      <c r="H6" t="str">
        <f t="shared" si="1"/>
        <v>，2430614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88</v>
      </c>
      <c r="C7" s="7" t="s">
        <v>78</v>
      </c>
      <c r="D7" s="3">
        <v>55</v>
      </c>
      <c r="E7" t="str">
        <f>VLOOKUP(A7,HOP!A:L,12,0)</f>
        <v>55.00</v>
      </c>
      <c r="F7" t="str">
        <f>VLOOKUP(A7,HOP!A:C,3,0)</f>
        <v>2432559</v>
      </c>
      <c r="G7">
        <f t="shared" si="0"/>
        <v>0</v>
      </c>
      <c r="H7" t="str">
        <f t="shared" si="1"/>
        <v>，2432559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88</v>
      </c>
      <c r="C8" s="7" t="s">
        <v>78</v>
      </c>
      <c r="D8" s="3">
        <v>96</v>
      </c>
      <c r="E8" t="str">
        <f>VLOOKUP(A8,HOP!A:L,12,0)</f>
        <v>96.00</v>
      </c>
      <c r="F8" t="str">
        <f>VLOOKUP(A8,HOP!A:C,3,0)</f>
        <v>2431732</v>
      </c>
      <c r="G8">
        <f t="shared" si="0"/>
        <v>0</v>
      </c>
      <c r="H8" t="str">
        <f t="shared" si="1"/>
        <v>，2431732</v>
      </c>
      <c r="I8" t="str">
        <f>VLOOKUP(A8,HOP!A:T,20,0)</f>
        <v>直连</v>
      </c>
    </row>
    <row r="10" spans="4:4">
      <c r="D10" s="3">
        <f>SUM(D2:D9)</f>
        <v>1868</v>
      </c>
    </row>
    <row r="11" ht="14.25" spans="4:4">
      <c r="D11" s="8" t="s">
        <v>22</v>
      </c>
    </row>
    <row r="15" spans="1:1">
      <c r="A15" t="s">
        <v>144</v>
      </c>
    </row>
    <row r="16" spans="1:1">
      <c r="A16" s="5" t="s">
        <v>145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146</v>
      </c>
      <c r="B1" s="2" t="s">
        <v>147</v>
      </c>
      <c r="C1" s="2" t="s">
        <v>148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</row>
    <row r="2" s="1" customFormat="1" spans="1:20">
      <c r="A2" s="1" t="s">
        <v>118</v>
      </c>
      <c r="B2" s="1" t="s">
        <v>88</v>
      </c>
      <c r="C2" s="1" t="s">
        <v>162</v>
      </c>
      <c r="D2" s="1" t="s">
        <v>120</v>
      </c>
      <c r="E2" s="1" t="s">
        <v>121</v>
      </c>
      <c r="F2" s="1" t="s">
        <v>88</v>
      </c>
      <c r="G2" s="1" t="s">
        <v>78</v>
      </c>
      <c r="H2" s="1" t="s">
        <v>163</v>
      </c>
      <c r="I2" s="1" t="s">
        <v>164</v>
      </c>
      <c r="J2" s="1" t="s">
        <v>165</v>
      </c>
      <c r="K2" s="1" t="s">
        <v>164</v>
      </c>
      <c r="L2" s="1" t="s">
        <v>164</v>
      </c>
      <c r="M2" s="1" t="s">
        <v>166</v>
      </c>
      <c r="N2" s="1" t="s">
        <v>166</v>
      </c>
      <c r="O2" s="1" t="s">
        <v>167</v>
      </c>
      <c r="P2" s="1" t="s">
        <v>168</v>
      </c>
      <c r="Q2" s="1" t="s">
        <v>169</v>
      </c>
      <c r="R2" s="1" t="s">
        <v>71</v>
      </c>
      <c r="S2" s="1" t="s">
        <v>170</v>
      </c>
      <c r="T2" s="1" t="s">
        <v>171</v>
      </c>
    </row>
    <row r="3" s="1" customFormat="1" spans="1:20">
      <c r="A3" s="1" t="s">
        <v>84</v>
      </c>
      <c r="B3" s="1" t="s">
        <v>88</v>
      </c>
      <c r="C3" s="1" t="s">
        <v>172</v>
      </c>
      <c r="D3" s="1" t="s">
        <v>86</v>
      </c>
      <c r="E3" s="1" t="s">
        <v>87</v>
      </c>
      <c r="F3" s="1" t="s">
        <v>88</v>
      </c>
      <c r="G3" s="1" t="s">
        <v>78</v>
      </c>
      <c r="H3" s="1" t="s">
        <v>163</v>
      </c>
      <c r="I3" s="1" t="s">
        <v>173</v>
      </c>
      <c r="J3" s="1" t="s">
        <v>165</v>
      </c>
      <c r="K3" s="1" t="s">
        <v>173</v>
      </c>
      <c r="L3" s="1" t="s">
        <v>173</v>
      </c>
      <c r="M3" s="1" t="s">
        <v>166</v>
      </c>
      <c r="N3" s="1" t="s">
        <v>166</v>
      </c>
      <c r="O3" s="1" t="s">
        <v>167</v>
      </c>
      <c r="P3" s="1" t="s">
        <v>168</v>
      </c>
      <c r="Q3" s="1" t="s">
        <v>174</v>
      </c>
      <c r="R3" s="1" t="s">
        <v>71</v>
      </c>
      <c r="S3" s="1" t="s">
        <v>170</v>
      </c>
      <c r="T3" s="1" t="s">
        <v>171</v>
      </c>
    </row>
    <row r="4" s="1" customFormat="1" spans="1:20">
      <c r="A4" s="1" t="s">
        <v>126</v>
      </c>
      <c r="B4" s="1" t="s">
        <v>88</v>
      </c>
      <c r="C4" s="1" t="s">
        <v>175</v>
      </c>
      <c r="D4" s="1" t="s">
        <v>176</v>
      </c>
      <c r="E4" s="1" t="s">
        <v>129</v>
      </c>
      <c r="F4" s="1" t="s">
        <v>88</v>
      </c>
      <c r="G4" s="1" t="s">
        <v>78</v>
      </c>
      <c r="H4" s="1" t="s">
        <v>163</v>
      </c>
      <c r="I4" s="1" t="s">
        <v>177</v>
      </c>
      <c r="J4" s="1" t="s">
        <v>165</v>
      </c>
      <c r="K4" s="1" t="s">
        <v>177</v>
      </c>
      <c r="L4" s="1" t="s">
        <v>177</v>
      </c>
      <c r="M4" s="1" t="s">
        <v>166</v>
      </c>
      <c r="N4" s="1" t="s">
        <v>166</v>
      </c>
      <c r="O4" s="1" t="s">
        <v>167</v>
      </c>
      <c r="P4" s="1" t="s">
        <v>168</v>
      </c>
      <c r="Q4" s="1" t="s">
        <v>178</v>
      </c>
      <c r="R4" s="1" t="s">
        <v>71</v>
      </c>
      <c r="S4" s="1" t="s">
        <v>170</v>
      </c>
      <c r="T4" s="1" t="s">
        <v>171</v>
      </c>
    </row>
    <row r="5" s="1" customFormat="1" spans="1:20">
      <c r="A5" s="1" t="s">
        <v>102</v>
      </c>
      <c r="B5" s="1" t="s">
        <v>77</v>
      </c>
      <c r="C5" s="1" t="s">
        <v>179</v>
      </c>
      <c r="D5" s="1" t="s">
        <v>104</v>
      </c>
      <c r="E5" s="1" t="s">
        <v>105</v>
      </c>
      <c r="F5" s="1" t="s">
        <v>77</v>
      </c>
      <c r="G5" s="1" t="s">
        <v>78</v>
      </c>
      <c r="H5" s="1" t="s">
        <v>163</v>
      </c>
      <c r="I5" s="1" t="s">
        <v>180</v>
      </c>
      <c r="J5" s="1" t="s">
        <v>165</v>
      </c>
      <c r="K5" s="1" t="s">
        <v>180</v>
      </c>
      <c r="L5" s="1" t="s">
        <v>180</v>
      </c>
      <c r="M5" s="1" t="s">
        <v>166</v>
      </c>
      <c r="N5" s="1" t="s">
        <v>166</v>
      </c>
      <c r="O5" s="1" t="s">
        <v>167</v>
      </c>
      <c r="P5" s="1" t="s">
        <v>168</v>
      </c>
      <c r="Q5" s="1" t="s">
        <v>181</v>
      </c>
      <c r="R5" s="1" t="s">
        <v>71</v>
      </c>
      <c r="S5" s="1" t="s">
        <v>170</v>
      </c>
      <c r="T5" s="1" t="s">
        <v>171</v>
      </c>
    </row>
    <row r="6" s="1" customFormat="1" spans="1:20">
      <c r="A6" s="1" t="s">
        <v>110</v>
      </c>
      <c r="B6" s="1" t="s">
        <v>77</v>
      </c>
      <c r="C6" s="1" t="s">
        <v>182</v>
      </c>
      <c r="D6" s="1" t="s">
        <v>183</v>
      </c>
      <c r="E6" s="1" t="s">
        <v>113</v>
      </c>
      <c r="F6" s="1" t="s">
        <v>77</v>
      </c>
      <c r="G6" s="1" t="s">
        <v>78</v>
      </c>
      <c r="H6" s="1" t="s">
        <v>163</v>
      </c>
      <c r="I6" s="1" t="s">
        <v>184</v>
      </c>
      <c r="J6" s="1" t="s">
        <v>165</v>
      </c>
      <c r="K6" s="1" t="s">
        <v>184</v>
      </c>
      <c r="L6" s="1" t="s">
        <v>184</v>
      </c>
      <c r="M6" s="1" t="s">
        <v>166</v>
      </c>
      <c r="N6" s="1" t="s">
        <v>166</v>
      </c>
      <c r="O6" s="1" t="s">
        <v>167</v>
      </c>
      <c r="P6" s="1" t="s">
        <v>168</v>
      </c>
      <c r="Q6" s="1" t="s">
        <v>185</v>
      </c>
      <c r="R6" s="1" t="s">
        <v>71</v>
      </c>
      <c r="S6" s="1" t="s">
        <v>170</v>
      </c>
      <c r="T6" s="1" t="s">
        <v>171</v>
      </c>
    </row>
    <row r="7" s="1" customFormat="1" spans="1:20">
      <c r="A7" s="1" t="s">
        <v>69</v>
      </c>
      <c r="B7" s="1" t="s">
        <v>77</v>
      </c>
      <c r="C7" s="1" t="s">
        <v>186</v>
      </c>
      <c r="D7" s="1" t="s">
        <v>74</v>
      </c>
      <c r="E7" s="1" t="s">
        <v>76</v>
      </c>
      <c r="F7" s="1" t="s">
        <v>77</v>
      </c>
      <c r="G7" s="1" t="s">
        <v>78</v>
      </c>
      <c r="H7" s="1" t="s">
        <v>163</v>
      </c>
      <c r="I7" s="1" t="s">
        <v>187</v>
      </c>
      <c r="J7" s="1" t="s">
        <v>165</v>
      </c>
      <c r="K7" s="1" t="s">
        <v>187</v>
      </c>
      <c r="L7" s="1" t="s">
        <v>187</v>
      </c>
      <c r="M7" s="1" t="s">
        <v>166</v>
      </c>
      <c r="N7" s="1" t="s">
        <v>166</v>
      </c>
      <c r="O7" s="1" t="s">
        <v>167</v>
      </c>
      <c r="P7" s="1" t="s">
        <v>168</v>
      </c>
      <c r="Q7" s="1" t="s">
        <v>188</v>
      </c>
      <c r="R7" s="1" t="s">
        <v>71</v>
      </c>
      <c r="S7" s="1" t="s">
        <v>170</v>
      </c>
      <c r="T7" s="1" t="s">
        <v>171</v>
      </c>
    </row>
    <row r="8" s="1" customFormat="1" spans="1:20">
      <c r="A8" s="1" t="s">
        <v>93</v>
      </c>
      <c r="B8" s="1" t="s">
        <v>97</v>
      </c>
      <c r="C8" s="1" t="s">
        <v>189</v>
      </c>
      <c r="D8" s="1" t="s">
        <v>190</v>
      </c>
      <c r="E8" s="1" t="s">
        <v>96</v>
      </c>
      <c r="F8" s="1" t="s">
        <v>97</v>
      </c>
      <c r="G8" s="1" t="s">
        <v>78</v>
      </c>
      <c r="H8" s="1" t="s">
        <v>163</v>
      </c>
      <c r="I8" s="1" t="s">
        <v>191</v>
      </c>
      <c r="J8" s="1" t="s">
        <v>165</v>
      </c>
      <c r="K8" s="1" t="s">
        <v>191</v>
      </c>
      <c r="L8" s="1" t="s">
        <v>191</v>
      </c>
      <c r="M8" s="1" t="s">
        <v>166</v>
      </c>
      <c r="N8" s="1" t="s">
        <v>166</v>
      </c>
      <c r="O8" s="1" t="s">
        <v>167</v>
      </c>
      <c r="P8" s="1" t="s">
        <v>168</v>
      </c>
      <c r="Q8" s="1" t="s">
        <v>192</v>
      </c>
      <c r="R8" s="1" t="s">
        <v>71</v>
      </c>
      <c r="S8" s="1" t="s">
        <v>170</v>
      </c>
      <c r="T8" s="1" t="s">
        <v>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2022-02-25T03:43:34Z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5CFCDE691D7A40029A436D391CCF39E9</vt:lpwstr>
  </property>
</Properties>
</file>