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<sst xmlns="http://schemas.openxmlformats.org/spreadsheetml/2006/main" count="455" uniqueCount="207">
  <si>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</si>
  <si>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</si>
  <si>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</si>
  <si>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</si>
  <si>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</si>
  <si>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</si>
  <si>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</si>
  <si>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</si>
  <si>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</si>
  <si>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</si>
  <si>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</si>
  <si>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</si>
  <si>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</si>
  <si>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</si>
  <si>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</si>
  <si>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</si>
  <si>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</si>
  <si>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</si>
  <si>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</si>
  <si>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</si>
  <si>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</si>
  <si>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</si>
  <si>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</si>
  <si>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</si>
  <si>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</si>
  <si>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17428262333	</t>
  </si>
  <si>
    <t>Ctrip</t>
  </si>
  <si>
    <t>正常</t>
  </si>
  <si>
    <t>[富国岛]西贡富国岛度假酒店(Saigon Phu Quoc Resort)(55851975)</t>
  </si>
  <si>
    <t>全景双人床房&lt;2人入住&gt;&lt;不退款&gt;&lt;早餐&gt;</t>
  </si>
  <si>
    <t>HKD</t>
  </si>
  <si>
    <t>Thi Thanh Nga/Nghiem,Thi Thanh Nga/Nghiem</t>
  </si>
  <si>
    <t>CA13030220225HKD</t>
  </si>
  <si>
    <t>未提现</t>
  </si>
  <si>
    <t>携程开票</t>
  </si>
  <si>
    <t xml:space="preserve">	</t>
  </si>
  <si>
    <t xml:space="preserve">17428715734	</t>
  </si>
  <si>
    <t>[中雅加达]雅加达阿雅杜塔酒店(Hotel Aryaduta Menteng)(55414024)</t>
  </si>
  <si>
    <t>高级房&lt;不退款&gt;&lt;2人入住&gt;</t>
  </si>
  <si>
    <t>Amelia/Nurul</t>
  </si>
  <si>
    <t xml:space="preserve">17429025488	</t>
  </si>
  <si>
    <t>[阿布扎比]阿布扎比首都中心高级宾馆(Premier Inn Abu Dhabi Capital Centre)(55253985)</t>
  </si>
  <si>
    <t>家庭房&lt;不退款&gt;&lt;2人入住&gt;</t>
  </si>
  <si>
    <t>Thayyil/Babumon</t>
  </si>
  <si>
    <t xml:space="preserve">65350SC107443	</t>
  </si>
  <si>
    <t xml:space="preserve">17429279062	</t>
  </si>
  <si>
    <t>[伊斯兰堡]伊斯兰堡塞雷纳酒店(Islamabad Serena Hotel)(55585833)</t>
  </si>
  <si>
    <t>行政套房&lt;2人入住&gt;&lt;不退款&gt;</t>
  </si>
  <si>
    <t>Bibi/Ayesha,Bibi/Ayesha</t>
  </si>
  <si>
    <t xml:space="preserve">2426087	</t>
  </si>
  <si>
    <t xml:space="preserve">17430538014	</t>
  </si>
  <si>
    <t>[吉隆坡]吉隆坡四季酒店(Four Seasons Hotel Kuala Lumpur)(55542782)</t>
  </si>
  <si>
    <t>城景房&lt;2人入住&gt;&lt;不退款&gt;</t>
  </si>
  <si>
    <t>Global Excel Hub Sdn Bhd/Mohd. Hafizi Bin Kamaruzzaman</t>
  </si>
  <si>
    <t xml:space="preserve">2426629	</t>
  </si>
  <si>
    <t>取消</t>
  </si>
  <si>
    <t xml:space="preserve">17431570250	</t>
  </si>
  <si>
    <t>[首尔]露台 7 酒店(Patio7 Hotel)(77366639)</t>
  </si>
  <si>
    <t>双人大床房&lt;不退款&gt;&lt;2人入住&gt;</t>
  </si>
  <si>
    <t>LEE/DAM</t>
  </si>
  <si>
    <t xml:space="preserve">17437066812	</t>
  </si>
  <si>
    <t>[新加坡]新加坡史各士皇族酒店(Royal Plaza on Scotts)(56174646)</t>
  </si>
  <si>
    <t>豪华特大床房&lt;早餐&gt;&lt;不退款&gt;&lt;2人入住&gt;</t>
  </si>
  <si>
    <t>Akbar Khan/Mohd Ali</t>
  </si>
  <si>
    <t xml:space="preserve">2427512	</t>
  </si>
  <si>
    <t xml:space="preserve">17437596240	</t>
  </si>
  <si>
    <t>[曼谷]纳拉酒店(Narra Hotel)(68545205)</t>
  </si>
  <si>
    <t>标准双人间&lt;不退款&gt;&lt;2人入住&gt;</t>
  </si>
  <si>
    <t>FARAJBAHRAMIOAN/ZAHRA</t>
  </si>
  <si>
    <t xml:space="preserve">2427646	</t>
  </si>
  <si>
    <t xml:space="preserve">17437776561	</t>
  </si>
  <si>
    <t>[威尼斯]威尼斯梅斯特奥酒店(Ao Hotel Venezia Mestre)(55391280)</t>
  </si>
  <si>
    <t>双床房&lt;2人入住&gt;&lt;不退款&gt;</t>
  </si>
  <si>
    <t>Paydar/Ali,Paydar/Ali</t>
  </si>
  <si>
    <t xml:space="preserve">17437979261	</t>
  </si>
  <si>
    <t>[里贾纳]温德姆里贾纳蔚景酒店(Wingate by Wyndham Regina)(55720469)</t>
  </si>
  <si>
    <t>无障碍客房(特大床)&lt;早餐&gt;&lt;不退款&gt;&lt;2人入住&gt;</t>
  </si>
  <si>
    <t>Ennis/Troy</t>
  </si>
  <si>
    <t xml:space="preserve">85203ED048647	</t>
  </si>
  <si>
    <t xml:space="preserve">17438326214	</t>
  </si>
  <si>
    <t>[新加坡]新加坡圣淘沙湾 W 酒店 (Staycation Approved)(W Singapore – Sentosa Cove (Staycation Approved))(55666062)</t>
  </si>
  <si>
    <t>池景极好双大床房带阳台&lt;不退款&gt;&lt;2人入住&gt;</t>
  </si>
  <si>
    <t>WANG/SHIWEN</t>
  </si>
  <si>
    <t xml:space="preserve">2427968	</t>
  </si>
  <si>
    <t xml:space="preserve">99225709	</t>
  </si>
  <si>
    <t xml:space="preserve">17438555964	</t>
  </si>
  <si>
    <t>[南雅加达]雅加达四季酒店(Four Seasons Hotel Jakarta)(55822060)</t>
  </si>
  <si>
    <t>行政特大床套房&lt;不退款&gt;&lt;2人入住&gt;</t>
  </si>
  <si>
    <t>ZHANG/QING</t>
  </si>
  <si>
    <t xml:space="preserve">2428078	</t>
  </si>
  <si>
    <t xml:space="preserve">4410938	</t>
  </si>
  <si>
    <t xml:space="preserve">17092030523	</t>
  </si>
  <si>
    <t>调整</t>
  </si>
  <si>
    <t>[新加坡]新加坡京华酒店 (Staycation Approved)(Hotel Royal Singapore (Staycation Approved))(55465127)</t>
  </si>
  <si>
    <t>高级双人房&lt;不退款&gt;&lt;2人入住&gt;</t>
  </si>
  <si>
    <t>Chong/Timothy</t>
  </si>
  <si>
    <t xml:space="preserve">17021652580	</t>
  </si>
  <si>
    <t>[卡尔加里]喜来登骑士卡尔加里酒店(Sheraton Cavalier Calgary Hotel)(68026783)</t>
  </si>
  <si>
    <t>传统特大床房&lt;2人入住&gt;&lt;不退款&gt;</t>
  </si>
  <si>
    <t>Reimer/Rob</t>
  </si>
  <si>
    <t xml:space="preserve">2348939	</t>
  </si>
  <si>
    <t xml:space="preserve">81637139	</t>
  </si>
  <si>
    <t xml:space="preserve">16969377197	</t>
  </si>
  <si>
    <t>[哈蒂斯堡]海地斯堡唐普雷斯套房酒店(TownePlace Suites Hattiesburg)(68027433)</t>
  </si>
  <si>
    <t>特大床一室房(带沙发床)&lt;2人入住&gt;&lt;不退款&gt;&lt;早餐&gt;</t>
  </si>
  <si>
    <t>WARD/JOSHUA</t>
  </si>
  <si>
    <t xml:space="preserve">2336952	</t>
  </si>
  <si>
    <t xml:space="preserve">80883714	</t>
  </si>
  <si>
    <t>，</t>
  </si>
  <si>
    <t>本期收回644</t>
  </si>
  <si>
    <t xml:space="preserve"> 13292 HKD</t>
  </si>
  <si>
    <t>A220225112339481</t>
  </si>
  <si>
    <t>总计：13292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</si>
  <si>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</si>
  <si>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</si>
  <si>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</si>
  <si>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</si>
  <si>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</si>
  <si>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</si>
  <si>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</si>
  <si>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</si>
  <si>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</si>
  <si>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</si>
  <si>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</si>
  <si>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</si>
  <si>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</si>
  <si>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</si>
  <si>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</si>
  <si>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</si>
  <si>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</si>
  <si>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2022-02-21</t>
  </si>
  <si>
    <t>2428078</t>
  </si>
  <si>
    <t>雅加达四季酒店</t>
  </si>
  <si>
    <t>ZHANG QING</t>
  </si>
  <si>
    <t>2022-02-22</t>
  </si>
  <si>
    <t>退房日周结</t>
  </si>
  <si>
    <t>1110.69</t>
  </si>
  <si>
    <t>1367.00</t>
  </si>
  <si>
    <t>0</t>
  </si>
  <si>
    <t>0.00</t>
  </si>
  <si>
    <t>携程汇智国际直连</t>
  </si>
  <si>
    <t>2022-02-21 11:41:32</t>
  </si>
  <si>
    <t>否</t>
  </si>
  <si>
    <t>汇智国际旅游发展有限公司</t>
  </si>
  <si>
    <t>直连</t>
  </si>
  <si>
    <t>2427968</t>
  </si>
  <si>
    <t>新加坡圣淘沙湾W酒店</t>
  </si>
  <si>
    <t>WANG SHIWEN</t>
  </si>
  <si>
    <t>2320.50</t>
  </si>
  <si>
    <t>2856.00</t>
  </si>
  <si>
    <t>2022-02-21 10:52:27</t>
  </si>
  <si>
    <t>2427797</t>
  </si>
  <si>
    <t>温德姆里贾纳蔚景酒店</t>
  </si>
  <si>
    <t>Ennis Troy</t>
  </si>
  <si>
    <t>491.56</t>
  </si>
  <si>
    <t>605.00</t>
  </si>
  <si>
    <t>2022-02-21 09:23:49</t>
  </si>
  <si>
    <t>2427682</t>
  </si>
  <si>
    <t>威尼斯梅斯特A&amp;O酒店</t>
  </si>
  <si>
    <t>Paydar Ali,Paydar Ali</t>
  </si>
  <si>
    <t>196.63</t>
  </si>
  <si>
    <t>242.00</t>
  </si>
  <si>
    <t>2022-02-21 03:56:05</t>
  </si>
  <si>
    <t>2427646</t>
  </si>
  <si>
    <t>纳拉酒店</t>
  </si>
  <si>
    <t>FARAJBAHRAMIOAN ZAHRA</t>
  </si>
  <si>
    <t>130.81</t>
  </si>
  <si>
    <t>161.00</t>
  </si>
  <si>
    <t>2022-02-21 00:46:06</t>
  </si>
  <si>
    <t>2022-02-20</t>
  </si>
  <si>
    <t>2427512</t>
  </si>
  <si>
    <t>新加坡史各士皇族酒店</t>
  </si>
  <si>
    <t>Akbar Khan Mohd Ali</t>
  </si>
  <si>
    <t>1803.75</t>
  </si>
  <si>
    <t>2220.00</t>
  </si>
  <si>
    <t>2022-02-20 21:56:09</t>
  </si>
  <si>
    <t>2427121</t>
  </si>
  <si>
    <t>露台 7 号酒店</t>
  </si>
  <si>
    <t>LEE DAM</t>
  </si>
  <si>
    <t>392.44</t>
  </si>
  <si>
    <t>483.00</t>
  </si>
  <si>
    <t>2022-02-20 18:45:50</t>
  </si>
  <si>
    <t>2426629</t>
  </si>
  <si>
    <t>吉隆坡四季酒店</t>
  </si>
  <si>
    <t>Global Excel Hub Sdn Bhd Mohd. Hafizi Bin Kamaruzzaman</t>
  </si>
  <si>
    <t>1071.69</t>
  </si>
  <si>
    <t>1319.00</t>
  </si>
  <si>
    <t>2022-02-20 14:30:14</t>
  </si>
  <si>
    <t>2425941</t>
  </si>
  <si>
    <t>阿布扎比首都中心高级宾馆</t>
  </si>
  <si>
    <t>Thayyil Babumon</t>
  </si>
  <si>
    <t>960.38</t>
  </si>
  <si>
    <t>1182.00</t>
  </si>
  <si>
    <t>2022-02-20 03:29:32</t>
  </si>
  <si>
    <t>2425856</t>
  </si>
  <si>
    <t>雅加达阿雅杜塔酒店</t>
  </si>
  <si>
    <t>Amelia Nurul</t>
  </si>
  <si>
    <t>226.69</t>
  </si>
  <si>
    <t>279.00</t>
  </si>
  <si>
    <t>2022-02-20 00:04:55</t>
  </si>
  <si>
    <t>2022-02-19</t>
  </si>
  <si>
    <t>2425718</t>
  </si>
  <si>
    <t>西贡富国岛度假酒店</t>
  </si>
  <si>
    <t>Thi Thanh Nga Nghiem,Thi Thanh Nga Nghiem</t>
  </si>
  <si>
    <t>485.88</t>
  </si>
  <si>
    <t>598.00</t>
  </si>
  <si>
    <t>2022-02-19 22:12:35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</si>
</sst>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44612</v>
      </c>
      <c r="G2" s="6">
        <v>44614</v>
      </c>
      <c r="H2" s="4">
        <v>1</v>
      </c>
      <c r="I2" s="4">
        <v>2</v>
      </c>
      <c r="J2" s="4">
        <v>2</v>
      </c>
      <c r="K2" s="4" t="s">
        <v>30</v>
      </c>
      <c r="L2" s="4">
        <v>598</v>
      </c>
      <c r="M2" s="4">
        <v>598</v>
      </c>
      <c r="N2" s="4" t="s">
        <v>31</v>
      </c>
      <c r="O2" s="4" t="s">
        <v>32</v>
      </c>
      <c r="P2" s="4" t="s">
        <v>33</v>
      </c>
      <c r="Q2" s="4">
        <v>0</v>
      </c>
      <c r="R2" s="7">
        <v>44611</v>
      </c>
      <c r="S2" s="6">
        <v>44617</v>
      </c>
      <c r="T2" s="4" t="s">
        <v>34</v>
      </c>
      <c r="U2" s="4">
        <v>598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44613</v>
      </c>
      <c r="G3" s="6">
        <v>44614</v>
      </c>
      <c r="H3" s="4">
        <v>1</v>
      </c>
      <c r="I3" s="4">
        <v>1</v>
      </c>
      <c r="J3" s="4">
        <v>1</v>
      </c>
      <c r="K3" s="4" t="s">
        <v>30</v>
      </c>
      <c r="L3" s="4">
        <v>279</v>
      </c>
      <c r="M3" s="4">
        <v>279</v>
      </c>
      <c r="N3" s="4" t="s">
        <v>39</v>
      </c>
      <c r="O3" s="4" t="s">
        <v>32</v>
      </c>
      <c r="P3" s="4" t="s">
        <v>33</v>
      </c>
      <c r="Q3" s="4">
        <v>0</v>
      </c>
      <c r="R3" s="7">
        <v>44612</v>
      </c>
      <c r="S3" s="6">
        <v>44617</v>
      </c>
      <c r="T3" s="4" t="s">
        <v>34</v>
      </c>
      <c r="U3" s="4">
        <v>279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44612</v>
      </c>
      <c r="G4" s="6">
        <v>44614</v>
      </c>
      <c r="H4" s="4">
        <v>1</v>
      </c>
      <c r="I4" s="4">
        <v>2</v>
      </c>
      <c r="J4" s="4">
        <v>2</v>
      </c>
      <c r="K4" s="4" t="s">
        <v>30</v>
      </c>
      <c r="L4" s="4">
        <v>1182</v>
      </c>
      <c r="M4" s="4">
        <v>1182</v>
      </c>
      <c r="N4" s="4" t="s">
        <v>43</v>
      </c>
      <c r="O4" s="4" t="s">
        <v>32</v>
      </c>
      <c r="P4" s="4" t="s">
        <v>33</v>
      </c>
      <c r="Q4" s="4">
        <v>0</v>
      </c>
      <c r="R4" s="7">
        <v>44612</v>
      </c>
      <c r="S4" s="6">
        <v>44617</v>
      </c>
      <c r="T4" s="4" t="s">
        <v>34</v>
      </c>
      <c r="U4" s="4">
        <v>1182</v>
      </c>
      <c r="V4" s="4">
        <v>0</v>
      </c>
      <c r="W4" s="4">
        <v>0</v>
      </c>
      <c r="X4" s="4" t="s">
        <v>35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44612</v>
      </c>
      <c r="G5" s="6">
        <v>44614</v>
      </c>
      <c r="H5" s="4">
        <v>1</v>
      </c>
      <c r="I5" s="4">
        <v>2</v>
      </c>
      <c r="J5" s="4">
        <v>2</v>
      </c>
      <c r="K5" s="4" t="s">
        <v>30</v>
      </c>
      <c r="L5" s="4">
        <v>8702</v>
      </c>
      <c r="M5" s="4">
        <v>8702</v>
      </c>
      <c r="N5" s="4" t="s">
        <v>48</v>
      </c>
      <c r="O5" s="4" t="s">
        <v>32</v>
      </c>
      <c r="P5" s="4" t="s">
        <v>33</v>
      </c>
      <c r="Q5" s="4">
        <v>0</v>
      </c>
      <c r="R5" s="7">
        <v>44612</v>
      </c>
      <c r="S5" s="6">
        <v>44617</v>
      </c>
      <c r="T5" s="4" t="s">
        <v>34</v>
      </c>
      <c r="U5" s="4">
        <v>8702</v>
      </c>
      <c r="V5" s="4">
        <v>0</v>
      </c>
      <c r="W5" s="4">
        <v>0</v>
      </c>
      <c r="X5" s="4" t="s">
        <v>49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44613</v>
      </c>
      <c r="G6" s="6">
        <v>44614</v>
      </c>
      <c r="H6" s="4">
        <v>1</v>
      </c>
      <c r="I6" s="4">
        <v>1</v>
      </c>
      <c r="J6" s="4">
        <v>1</v>
      </c>
      <c r="K6" s="4" t="s">
        <v>30</v>
      </c>
      <c r="L6" s="4">
        <v>1319</v>
      </c>
      <c r="M6" s="4">
        <v>1319</v>
      </c>
      <c r="N6" s="4" t="s">
        <v>53</v>
      </c>
      <c r="O6" s="4" t="s">
        <v>32</v>
      </c>
      <c r="P6" s="4" t="s">
        <v>33</v>
      </c>
      <c r="Q6" s="4">
        <v>0</v>
      </c>
      <c r="R6" s="7">
        <v>44612</v>
      </c>
      <c r="S6" s="6">
        <v>44617</v>
      </c>
      <c r="T6" s="4" t="s">
        <v>34</v>
      </c>
      <c r="U6" s="4">
        <v>1319</v>
      </c>
      <c r="V6" s="4">
        <v>0</v>
      </c>
      <c r="W6" s="4">
        <v>0</v>
      </c>
      <c r="X6" s="4" t="s">
        <v>54</v>
      </c>
      <c r="Y6" s="4" t="s">
        <v>35</v>
      </c>
    </row>
    <row r="7" s="4" customFormat="1" spans="1:25">
      <c r="A7" s="4" t="s">
        <v>45</v>
      </c>
      <c r="B7" s="4" t="s">
        <v>26</v>
      </c>
      <c r="C7" s="4" t="s">
        <v>55</v>
      </c>
      <c r="D7" s="4" t="s">
        <v>46</v>
      </c>
      <c r="E7" s="4" t="s">
        <v>47</v>
      </c>
      <c r="F7" s="6">
        <v>44612</v>
      </c>
      <c r="G7" s="6">
        <v>44614</v>
      </c>
      <c r="H7" s="4">
        <v>1</v>
      </c>
      <c r="I7" s="4">
        <v>2</v>
      </c>
      <c r="J7" s="4">
        <v>2</v>
      </c>
      <c r="K7" s="4" t="s">
        <v>30</v>
      </c>
      <c r="L7" s="4">
        <v>-8702</v>
      </c>
      <c r="M7" s="4">
        <v>-8702</v>
      </c>
      <c r="N7" s="4" t="s">
        <v>48</v>
      </c>
      <c r="O7" s="4" t="s">
        <v>32</v>
      </c>
      <c r="P7" s="4" t="s">
        <v>33</v>
      </c>
      <c r="Q7" s="4">
        <v>0</v>
      </c>
      <c r="R7" s="7">
        <v>44612</v>
      </c>
      <c r="S7" s="6">
        <v>44617</v>
      </c>
      <c r="T7" s="4" t="s">
        <v>34</v>
      </c>
      <c r="U7" s="4">
        <v>-8702</v>
      </c>
      <c r="V7" s="4">
        <v>0</v>
      </c>
      <c r="W7" s="4">
        <v>0</v>
      </c>
      <c r="X7" s="4" t="s">
        <v>49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44613</v>
      </c>
      <c r="G8" s="6">
        <v>44614</v>
      </c>
      <c r="H8" s="4">
        <v>1</v>
      </c>
      <c r="I8" s="4">
        <v>1</v>
      </c>
      <c r="J8" s="4">
        <v>1</v>
      </c>
      <c r="K8" s="4" t="s">
        <v>30</v>
      </c>
      <c r="L8" s="4">
        <v>483</v>
      </c>
      <c r="M8" s="4">
        <v>483</v>
      </c>
      <c r="N8" s="4" t="s">
        <v>59</v>
      </c>
      <c r="O8" s="4" t="s">
        <v>32</v>
      </c>
      <c r="P8" s="4" t="s">
        <v>33</v>
      </c>
      <c r="Q8" s="4">
        <v>0</v>
      </c>
      <c r="R8" s="7">
        <v>44612</v>
      </c>
      <c r="S8" s="6">
        <v>44617</v>
      </c>
      <c r="T8" s="4" t="s">
        <v>34</v>
      </c>
      <c r="U8" s="4">
        <v>483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44612</v>
      </c>
      <c r="G9" s="6">
        <v>44614</v>
      </c>
      <c r="H9" s="4">
        <v>1</v>
      </c>
      <c r="I9" s="4">
        <v>2</v>
      </c>
      <c r="J9" s="4">
        <v>2</v>
      </c>
      <c r="K9" s="4" t="s">
        <v>30</v>
      </c>
      <c r="L9" s="4">
        <v>2220</v>
      </c>
      <c r="M9" s="4">
        <v>2220</v>
      </c>
      <c r="N9" s="4" t="s">
        <v>63</v>
      </c>
      <c r="O9" s="4" t="s">
        <v>32</v>
      </c>
      <c r="P9" s="4" t="s">
        <v>33</v>
      </c>
      <c r="Q9" s="4">
        <v>0</v>
      </c>
      <c r="R9" s="7">
        <v>44612</v>
      </c>
      <c r="S9" s="6">
        <v>44617</v>
      </c>
      <c r="T9" s="4" t="s">
        <v>34</v>
      </c>
      <c r="U9" s="4">
        <v>2220</v>
      </c>
      <c r="V9" s="4">
        <v>0</v>
      </c>
      <c r="W9" s="4">
        <v>0</v>
      </c>
      <c r="X9" s="4" t="s">
        <v>64</v>
      </c>
      <c r="Y9" s="4" t="s">
        <v>35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44613</v>
      </c>
      <c r="G10" s="6">
        <v>44614</v>
      </c>
      <c r="H10" s="4">
        <v>1</v>
      </c>
      <c r="I10" s="4">
        <v>1</v>
      </c>
      <c r="J10" s="4">
        <v>1</v>
      </c>
      <c r="K10" s="4" t="s">
        <v>30</v>
      </c>
      <c r="L10" s="4">
        <v>161</v>
      </c>
      <c r="M10" s="4">
        <v>161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44613</v>
      </c>
      <c r="S10" s="6">
        <v>44617</v>
      </c>
      <c r="T10" s="4" t="s">
        <v>34</v>
      </c>
      <c r="U10" s="4">
        <v>161</v>
      </c>
      <c r="V10" s="4">
        <v>0</v>
      </c>
      <c r="W10" s="4">
        <v>0</v>
      </c>
      <c r="X10" s="4" t="s">
        <v>69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44613</v>
      </c>
      <c r="G11" s="6">
        <v>44614</v>
      </c>
      <c r="H11" s="4">
        <v>1</v>
      </c>
      <c r="I11" s="4">
        <v>1</v>
      </c>
      <c r="J11" s="4">
        <v>1</v>
      </c>
      <c r="K11" s="4" t="s">
        <v>30</v>
      </c>
      <c r="L11" s="4">
        <v>242</v>
      </c>
      <c r="M11" s="4">
        <v>242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44613</v>
      </c>
      <c r="S11" s="6">
        <v>44617</v>
      </c>
      <c r="T11" s="4" t="s">
        <v>34</v>
      </c>
      <c r="U11" s="4">
        <v>242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44613</v>
      </c>
      <c r="G12" s="6">
        <v>44614</v>
      </c>
      <c r="H12" s="4">
        <v>1</v>
      </c>
      <c r="I12" s="4">
        <v>1</v>
      </c>
      <c r="J12" s="4">
        <v>1</v>
      </c>
      <c r="K12" s="4" t="s">
        <v>30</v>
      </c>
      <c r="L12" s="4">
        <v>605</v>
      </c>
      <c r="M12" s="4">
        <v>605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44613</v>
      </c>
      <c r="S12" s="6">
        <v>44617</v>
      </c>
      <c r="T12" s="4" t="s">
        <v>34</v>
      </c>
      <c r="U12" s="4">
        <v>605</v>
      </c>
      <c r="V12" s="4">
        <v>0</v>
      </c>
      <c r="W12" s="4">
        <v>0</v>
      </c>
      <c r="X12" s="4" t="s">
        <v>35</v>
      </c>
      <c r="Y12" s="4" t="s">
        <v>78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44613</v>
      </c>
      <c r="G13" s="6">
        <v>44614</v>
      </c>
      <c r="H13" s="4">
        <v>1</v>
      </c>
      <c r="I13" s="4">
        <v>1</v>
      </c>
      <c r="J13" s="4">
        <v>1</v>
      </c>
      <c r="K13" s="4" t="s">
        <v>30</v>
      </c>
      <c r="L13" s="4">
        <v>2856</v>
      </c>
      <c r="M13" s="4">
        <v>2856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44613</v>
      </c>
      <c r="S13" s="6">
        <v>44617</v>
      </c>
      <c r="T13" s="4" t="s">
        <v>34</v>
      </c>
      <c r="U13" s="4">
        <v>2856</v>
      </c>
      <c r="V13" s="4">
        <v>0</v>
      </c>
      <c r="W13" s="4">
        <v>0</v>
      </c>
      <c r="X13" s="4" t="s">
        <v>83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44613</v>
      </c>
      <c r="G14" s="6">
        <v>44614</v>
      </c>
      <c r="H14" s="4">
        <v>1</v>
      </c>
      <c r="I14" s="4">
        <v>1</v>
      </c>
      <c r="J14" s="4">
        <v>1</v>
      </c>
      <c r="K14" s="4" t="s">
        <v>30</v>
      </c>
      <c r="L14" s="4">
        <v>1367</v>
      </c>
      <c r="M14" s="4">
        <v>1367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44613</v>
      </c>
      <c r="S14" s="6">
        <v>44617</v>
      </c>
      <c r="T14" s="4" t="s">
        <v>34</v>
      </c>
      <c r="U14" s="4">
        <v>1367</v>
      </c>
      <c r="V14" s="4">
        <v>0</v>
      </c>
      <c r="W14" s="4">
        <v>0</v>
      </c>
      <c r="X14" s="4" t="s">
        <v>89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92</v>
      </c>
      <c r="D15" s="4" t="s">
        <v>93</v>
      </c>
      <c r="E15" s="4" t="s">
        <v>94</v>
      </c>
      <c r="F15" s="6">
        <v>44598</v>
      </c>
      <c r="G15" s="6">
        <v>44599</v>
      </c>
      <c r="H15" s="4">
        <v>1</v>
      </c>
      <c r="I15" s="4">
        <v>1</v>
      </c>
      <c r="J15" s="4">
        <v>1</v>
      </c>
      <c r="K15" s="4" t="s">
        <v>30</v>
      </c>
      <c r="L15" s="4">
        <v>517</v>
      </c>
      <c r="M15" s="4">
        <v>517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44561.9122453704</v>
      </c>
      <c r="S15" s="6">
        <v>44617</v>
      </c>
      <c r="T15" s="4" t="s">
        <v>34</v>
      </c>
      <c r="U15" s="4">
        <v>517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96</v>
      </c>
      <c r="B16" s="4" t="s">
        <v>26</v>
      </c>
      <c r="C16" s="4" t="s">
        <v>92</v>
      </c>
      <c r="D16" s="4" t="s">
        <v>97</v>
      </c>
      <c r="E16" s="4" t="s">
        <v>98</v>
      </c>
      <c r="F16" s="6">
        <v>44557</v>
      </c>
      <c r="G16" s="6">
        <v>44558</v>
      </c>
      <c r="H16" s="4">
        <v>1</v>
      </c>
      <c r="I16" s="4">
        <v>1</v>
      </c>
      <c r="J16" s="4">
        <v>1</v>
      </c>
      <c r="K16" s="4" t="s">
        <v>30</v>
      </c>
      <c r="L16" s="4">
        <v>819</v>
      </c>
      <c r="M16" s="4">
        <v>819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44551.1048726852</v>
      </c>
      <c r="S16" s="6">
        <v>44617</v>
      </c>
      <c r="T16" s="4" t="s">
        <v>34</v>
      </c>
      <c r="U16" s="4">
        <v>819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6">
      <c r="A17" s="4" t="s">
        <v>102</v>
      </c>
      <c r="B17" s="4" t="s">
        <v>26</v>
      </c>
      <c r="C17" s="4" t="s">
        <v>92</v>
      </c>
      <c r="D17" s="4" t="s">
        <v>103</v>
      </c>
      <c r="E17" s="4" t="s">
        <v>104</v>
      </c>
      <c r="F17" s="6">
        <v>44548</v>
      </c>
      <c r="G17" s="6">
        <v>44552</v>
      </c>
      <c r="H17" s="4">
        <v>1</v>
      </c>
      <c r="I17" s="4">
        <v>4</v>
      </c>
      <c r="J17" s="4">
        <v>4</v>
      </c>
      <c r="K17" s="4" t="s">
        <v>30</v>
      </c>
      <c r="L17" s="4">
        <v>644</v>
      </c>
      <c r="M17" s="4">
        <v>644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44542.3587384259</v>
      </c>
      <c r="S17" s="6">
        <v>44617</v>
      </c>
      <c r="T17" s="4" t="s">
        <v>34</v>
      </c>
      <c r="U17" s="4">
        <v>644</v>
      </c>
      <c r="V17" s="4">
        <v>0</v>
      </c>
      <c r="W17" s="4">
        <v>0</v>
      </c>
      <c r="X17" s="4" t="s">
        <v>106</v>
      </c>
      <c r="Y17" s="4">
        <v>73465318</v>
      </c>
      <c r="Z17" s="4" t="s">
        <v>107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"/>
  <sheetViews>
    <sheetView tabSelected="1" workbookViewId="0">
      <selection activeCell="A22" sqref="A22:A23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108</v>
      </c>
    </row>
    <row r="2" s="4" customFormat="1" spans="1:9">
      <c r="A2" s="5">
        <v>17428262333</v>
      </c>
      <c r="B2" s="6">
        <v>44612</v>
      </c>
      <c r="C2" s="6">
        <v>44614</v>
      </c>
      <c r="D2" s="4">
        <v>598</v>
      </c>
      <c r="E2" s="4" t="str">
        <f>VLOOKUP(A2,HOP!A:L,12,0)</f>
        <v>598.00</v>
      </c>
      <c r="F2" s="4" t="str">
        <f>VLOOKUP(A2,HOP!A:C,3,0)</f>
        <v>2425718</v>
      </c>
      <c r="G2" s="4">
        <f>D2-E2</f>
        <v>0</v>
      </c>
      <c r="H2" s="4" t="str">
        <f>$H$1&amp;F2</f>
        <v>，2425718</v>
      </c>
      <c r="I2" s="4" t="str">
        <f>VLOOKUP(A2,HOP!A:T,20,0)</f>
        <v>直连</v>
      </c>
    </row>
    <row r="3" s="4" customFormat="1" spans="1:9">
      <c r="A3" s="5">
        <v>17428715734</v>
      </c>
      <c r="B3" s="6">
        <v>44613</v>
      </c>
      <c r="C3" s="6">
        <v>44614</v>
      </c>
      <c r="D3" s="4">
        <v>279</v>
      </c>
      <c r="E3" s="4" t="str">
        <f>VLOOKUP(A3,HOP!A:L,12,0)</f>
        <v>279.00</v>
      </c>
      <c r="F3" s="4" t="str">
        <f>VLOOKUP(A3,HOP!A:C,3,0)</f>
        <v>2425856</v>
      </c>
      <c r="G3" s="4">
        <f t="shared" ref="G3:G16" si="0">D3-E3</f>
        <v>0</v>
      </c>
      <c r="H3" s="4" t="str">
        <f t="shared" ref="H3:H16" si="1">$H$1&amp;F3</f>
        <v>，2425856</v>
      </c>
      <c r="I3" s="4" t="str">
        <f>VLOOKUP(A3,HOP!A:T,20,0)</f>
        <v>直连</v>
      </c>
    </row>
    <row r="4" s="4" customFormat="1" spans="1:9">
      <c r="A4" s="5">
        <v>17429025488</v>
      </c>
      <c r="B4" s="6">
        <v>44612</v>
      </c>
      <c r="C4" s="6">
        <v>44614</v>
      </c>
      <c r="D4" s="4">
        <v>1182</v>
      </c>
      <c r="E4" s="4" t="str">
        <f>VLOOKUP(A4,HOP!A:L,12,0)</f>
        <v>1182.00</v>
      </c>
      <c r="F4" s="4" t="str">
        <f>VLOOKUP(A4,HOP!A:C,3,0)</f>
        <v>2425941</v>
      </c>
      <c r="G4" s="4">
        <f t="shared" si="0"/>
        <v>0</v>
      </c>
      <c r="H4" s="4" t="str">
        <f t="shared" si="1"/>
        <v>，2425941</v>
      </c>
      <c r="I4" s="4" t="str">
        <f>VLOOKUP(A4,HOP!A:T,20,0)</f>
        <v>直连</v>
      </c>
    </row>
    <row r="5" s="4" customFormat="1" hidden="1" spans="1:9">
      <c r="A5" s="5">
        <v>17429279062</v>
      </c>
      <c r="B5" s="6">
        <v>44612</v>
      </c>
      <c r="C5" s="6">
        <v>44614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5">
        <v>17430538014</v>
      </c>
      <c r="B6" s="6">
        <v>44613</v>
      </c>
      <c r="C6" s="6">
        <v>44614</v>
      </c>
      <c r="D6" s="4">
        <v>1319</v>
      </c>
      <c r="E6" s="4" t="str">
        <f>VLOOKUP(A6,HOP!A:L,12,0)</f>
        <v>1319.00</v>
      </c>
      <c r="F6" s="4" t="str">
        <f>VLOOKUP(A6,HOP!A:C,3,0)</f>
        <v>2426629</v>
      </c>
      <c r="G6" s="4">
        <f t="shared" si="0"/>
        <v>0</v>
      </c>
      <c r="H6" s="4" t="str">
        <f t="shared" si="1"/>
        <v>，2426629</v>
      </c>
      <c r="I6" s="4" t="str">
        <f>VLOOKUP(A6,HOP!A:T,20,0)</f>
        <v>直连</v>
      </c>
    </row>
    <row r="7" s="4" customFormat="1" spans="1:9">
      <c r="A7" s="5">
        <v>17431570250</v>
      </c>
      <c r="B7" s="6">
        <v>44613</v>
      </c>
      <c r="C7" s="6">
        <v>44614</v>
      </c>
      <c r="D7" s="4">
        <v>483</v>
      </c>
      <c r="E7" s="4" t="str">
        <f>VLOOKUP(A7,HOP!A:L,12,0)</f>
        <v>483.00</v>
      </c>
      <c r="F7" s="4" t="str">
        <f>VLOOKUP(A7,HOP!A:C,3,0)</f>
        <v>2427121</v>
      </c>
      <c r="G7" s="4">
        <f t="shared" si="0"/>
        <v>0</v>
      </c>
      <c r="H7" s="4" t="str">
        <f t="shared" si="1"/>
        <v>，2427121</v>
      </c>
      <c r="I7" s="4" t="str">
        <f>VLOOKUP(A7,HOP!A:T,20,0)</f>
        <v>直连</v>
      </c>
    </row>
    <row r="8" s="4" customFormat="1" spans="1:9">
      <c r="A8" s="5">
        <v>17437066812</v>
      </c>
      <c r="B8" s="6">
        <v>44612</v>
      </c>
      <c r="C8" s="6">
        <v>44614</v>
      </c>
      <c r="D8" s="4">
        <v>2220</v>
      </c>
      <c r="E8" s="4" t="str">
        <f>VLOOKUP(A8,HOP!A:L,12,0)</f>
        <v>2220.00</v>
      </c>
      <c r="F8" s="4" t="str">
        <f>VLOOKUP(A8,HOP!A:C,3,0)</f>
        <v>2427512</v>
      </c>
      <c r="G8" s="4">
        <f t="shared" si="0"/>
        <v>0</v>
      </c>
      <c r="H8" s="4" t="str">
        <f t="shared" si="1"/>
        <v>，2427512</v>
      </c>
      <c r="I8" s="4" t="str">
        <f>VLOOKUP(A8,HOP!A:T,20,0)</f>
        <v>直连</v>
      </c>
    </row>
    <row r="9" s="4" customFormat="1" spans="1:9">
      <c r="A9" s="5">
        <v>17437596240</v>
      </c>
      <c r="B9" s="6">
        <v>44613</v>
      </c>
      <c r="C9" s="6">
        <v>44614</v>
      </c>
      <c r="D9" s="4">
        <v>161</v>
      </c>
      <c r="E9" s="4" t="str">
        <f>VLOOKUP(A9,HOP!A:L,12,0)</f>
        <v>161.00</v>
      </c>
      <c r="F9" s="4" t="str">
        <f>VLOOKUP(A9,HOP!A:C,3,0)</f>
        <v>2427646</v>
      </c>
      <c r="G9" s="4">
        <f t="shared" si="0"/>
        <v>0</v>
      </c>
      <c r="H9" s="4" t="str">
        <f t="shared" si="1"/>
        <v>，2427646</v>
      </c>
      <c r="I9" s="4" t="str">
        <f>VLOOKUP(A9,HOP!A:T,20,0)</f>
        <v>直连</v>
      </c>
    </row>
    <row r="10" s="4" customFormat="1" spans="1:9">
      <c r="A10" s="5">
        <v>17437776561</v>
      </c>
      <c r="B10" s="6">
        <v>44613</v>
      </c>
      <c r="C10" s="6">
        <v>44614</v>
      </c>
      <c r="D10" s="4">
        <v>242</v>
      </c>
      <c r="E10" s="4" t="str">
        <f>VLOOKUP(A10,HOP!A:L,12,0)</f>
        <v>242.00</v>
      </c>
      <c r="F10" s="4" t="str">
        <f>VLOOKUP(A10,HOP!A:C,3,0)</f>
        <v>2427682</v>
      </c>
      <c r="G10" s="4">
        <f t="shared" si="0"/>
        <v>0</v>
      </c>
      <c r="H10" s="4" t="str">
        <f t="shared" si="1"/>
        <v>，2427682</v>
      </c>
      <c r="I10" s="4" t="str">
        <f>VLOOKUP(A10,HOP!A:T,20,0)</f>
        <v>直连</v>
      </c>
    </row>
    <row r="11" s="4" customFormat="1" spans="1:9">
      <c r="A11" s="5">
        <v>17437979261</v>
      </c>
      <c r="B11" s="6">
        <v>44613</v>
      </c>
      <c r="C11" s="6">
        <v>44614</v>
      </c>
      <c r="D11" s="4">
        <v>605</v>
      </c>
      <c r="E11" s="4" t="str">
        <f>VLOOKUP(A11,HOP!A:L,12,0)</f>
        <v>605.00</v>
      </c>
      <c r="F11" s="4" t="str">
        <f>VLOOKUP(A11,HOP!A:C,3,0)</f>
        <v>2427797</v>
      </c>
      <c r="G11" s="4">
        <f t="shared" si="0"/>
        <v>0</v>
      </c>
      <c r="H11" s="4" t="str">
        <f t="shared" si="1"/>
        <v>，2427797</v>
      </c>
      <c r="I11" s="4" t="str">
        <f>VLOOKUP(A11,HOP!A:T,20,0)</f>
        <v>直连</v>
      </c>
    </row>
    <row r="12" s="4" customFormat="1" spans="1:9">
      <c r="A12" s="5">
        <v>17438326214</v>
      </c>
      <c r="B12" s="6">
        <v>44613</v>
      </c>
      <c r="C12" s="6">
        <v>44614</v>
      </c>
      <c r="D12" s="4">
        <v>2856</v>
      </c>
      <c r="E12" s="4" t="str">
        <f>VLOOKUP(A12,HOP!A:L,12,0)</f>
        <v>2856.00</v>
      </c>
      <c r="F12" s="4" t="str">
        <f>VLOOKUP(A12,HOP!A:C,3,0)</f>
        <v>2427968</v>
      </c>
      <c r="G12" s="4">
        <f t="shared" si="0"/>
        <v>0</v>
      </c>
      <c r="H12" s="4" t="str">
        <f t="shared" si="1"/>
        <v>，2427968</v>
      </c>
      <c r="I12" s="4" t="str">
        <f>VLOOKUP(A12,HOP!A:T,20,0)</f>
        <v>直连</v>
      </c>
    </row>
    <row r="13" s="4" customFormat="1" spans="1:9">
      <c r="A13" s="5">
        <v>17438555964</v>
      </c>
      <c r="B13" s="6">
        <v>44613</v>
      </c>
      <c r="C13" s="6">
        <v>44614</v>
      </c>
      <c r="D13" s="4">
        <v>1367</v>
      </c>
      <c r="E13" s="4" t="str">
        <f>VLOOKUP(A13,HOP!A:L,12,0)</f>
        <v>1367.00</v>
      </c>
      <c r="F13" s="4" t="str">
        <f>VLOOKUP(A13,HOP!A:C,3,0)</f>
        <v>2428078</v>
      </c>
      <c r="G13" s="4">
        <f t="shared" si="0"/>
        <v>0</v>
      </c>
      <c r="H13" s="4" t="str">
        <f t="shared" si="1"/>
        <v>，2428078</v>
      </c>
      <c r="I13" s="4" t="str">
        <f>VLOOKUP(A13,HOP!A:T,20,0)</f>
        <v>直连</v>
      </c>
    </row>
    <row r="14" s="4" customFormat="1" spans="1:9">
      <c r="A14" s="5">
        <v>17092030523</v>
      </c>
      <c r="B14" s="6">
        <v>44598</v>
      </c>
      <c r="C14" s="6">
        <v>44599</v>
      </c>
      <c r="D14" s="4">
        <v>517</v>
      </c>
      <c r="E14" s="4">
        <v>517</v>
      </c>
      <c r="F14" s="4">
        <v>2366883</v>
      </c>
      <c r="G14" s="4">
        <f t="shared" si="0"/>
        <v>0</v>
      </c>
      <c r="H14" s="4" t="str">
        <f t="shared" si="1"/>
        <v>，2366883</v>
      </c>
      <c r="I14" s="4" t="e">
        <f>VLOOKUP(A14,HOP!A:T,20,0)</f>
        <v>#N/A</v>
      </c>
    </row>
    <row r="15" s="4" customFormat="1" spans="1:9">
      <c r="A15" s="5">
        <v>17021652580</v>
      </c>
      <c r="B15" s="6">
        <v>44557</v>
      </c>
      <c r="C15" s="6">
        <v>44558</v>
      </c>
      <c r="D15" s="4">
        <v>819</v>
      </c>
      <c r="E15" s="4">
        <v>819</v>
      </c>
      <c r="F15" s="4">
        <v>2348939</v>
      </c>
      <c r="G15" s="4">
        <f t="shared" si="0"/>
        <v>0</v>
      </c>
      <c r="H15" s="4" t="str">
        <f t="shared" si="1"/>
        <v>，2348939</v>
      </c>
      <c r="I15" s="4" t="e">
        <f>VLOOKUP(A15,HOP!A:T,20,0)</f>
        <v>#N/A</v>
      </c>
    </row>
    <row r="16" s="4" customFormat="1" spans="1:10">
      <c r="A16" s="5">
        <v>16969377197</v>
      </c>
      <c r="B16" s="6">
        <v>44548</v>
      </c>
      <c r="C16" s="6">
        <v>44552</v>
      </c>
      <c r="D16" s="4">
        <v>644</v>
      </c>
      <c r="E16" s="4" t="e">
        <f>VLOOKUP(A16,HOP!A:L,12,0)</f>
        <v>#N/A</v>
      </c>
      <c r="F16" s="4">
        <v>2336952</v>
      </c>
      <c r="G16" s="4" t="e">
        <f t="shared" si="0"/>
        <v>#N/A</v>
      </c>
      <c r="H16" s="4" t="str">
        <f t="shared" si="1"/>
        <v>，2336952</v>
      </c>
      <c r="I16" s="4" t="e">
        <f>VLOOKUP(A16,HOP!A:T,20,0)</f>
        <v>#N/A</v>
      </c>
      <c r="J16" s="4" t="s">
        <v>109</v>
      </c>
    </row>
    <row r="18" spans="4:4">
      <c r="D18" s="4">
        <f>SUM(D2:D17)</f>
        <v>13292</v>
      </c>
    </row>
    <row r="19" spans="4:4">
      <c r="D19" s="4" t="s">
        <v>110</v>
      </c>
    </row>
    <row r="22" spans="1:1">
      <c r="A22" s="4" t="s">
        <v>111</v>
      </c>
    </row>
    <row r="23" spans="1:1">
      <c r="A23" s="4" t="s">
        <v>112</v>
      </c>
    </row>
  </sheetData>
  <autoFilter ref="A1:XFD19">
    <filterColumn colId="3">
      <filters blank="1">
        <filter val="13292"/>
        <filter val="2856"/>
        <filter val="517"/>
        <filter val="598"/>
        <filter val="819"/>
        <filter val="1319"/>
        <filter val="2220"/>
        <filter val="161"/>
        <filter val="13292 HKD"/>
        <filter val="1367"/>
        <filter val="279"/>
        <filter val="242"/>
        <filter val="1182"/>
        <filter val="483"/>
        <filter val="644"/>
        <filter val="60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113</v>
      </c>
      <c r="B1" s="2" t="s">
        <v>114</v>
      </c>
      <c r="C1" s="2" t="s">
        <v>115</v>
      </c>
      <c r="D1" s="2" t="s">
        <v>116</v>
      </c>
      <c r="E1" s="2" t="s">
        <v>13</v>
      </c>
      <c r="F1" s="2" t="s">
        <v>5</v>
      </c>
      <c r="G1" s="2" t="s">
        <v>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</row>
    <row r="2" s="1" customFormat="1" spans="1:20">
      <c r="A2" s="3">
        <v>17438555964</v>
      </c>
      <c r="B2" s="1" t="s">
        <v>130</v>
      </c>
      <c r="C2" s="1" t="s">
        <v>131</v>
      </c>
      <c r="D2" s="1" t="s">
        <v>132</v>
      </c>
      <c r="E2" s="1" t="s">
        <v>133</v>
      </c>
      <c r="F2" s="1" t="s">
        <v>130</v>
      </c>
      <c r="G2" s="1" t="s">
        <v>134</v>
      </c>
      <c r="H2" s="1" t="s">
        <v>135</v>
      </c>
      <c r="I2" s="1" t="s">
        <v>136</v>
      </c>
      <c r="J2" s="1" t="s">
        <v>30</v>
      </c>
      <c r="K2" s="1" t="s">
        <v>137</v>
      </c>
      <c r="L2" s="1" t="s">
        <v>137</v>
      </c>
      <c r="M2" s="1" t="s">
        <v>138</v>
      </c>
      <c r="N2" s="1" t="s">
        <v>138</v>
      </c>
      <c r="O2" s="1" t="s">
        <v>139</v>
      </c>
      <c r="P2" s="1" t="s">
        <v>140</v>
      </c>
      <c r="Q2" s="1" t="s">
        <v>141</v>
      </c>
      <c r="R2" s="1" t="s">
        <v>142</v>
      </c>
      <c r="S2" s="1" t="s">
        <v>143</v>
      </c>
      <c r="T2" s="1" t="s">
        <v>144</v>
      </c>
    </row>
    <row r="3" s="1" customFormat="1" spans="1:20">
      <c r="A3" s="3">
        <v>17438326214</v>
      </c>
      <c r="B3" s="1" t="s">
        <v>130</v>
      </c>
      <c r="C3" s="1" t="s">
        <v>145</v>
      </c>
      <c r="D3" s="1" t="s">
        <v>146</v>
      </c>
      <c r="E3" s="1" t="s">
        <v>147</v>
      </c>
      <c r="F3" s="1" t="s">
        <v>130</v>
      </c>
      <c r="G3" s="1" t="s">
        <v>134</v>
      </c>
      <c r="H3" s="1" t="s">
        <v>135</v>
      </c>
      <c r="I3" s="1" t="s">
        <v>148</v>
      </c>
      <c r="J3" s="1" t="s">
        <v>30</v>
      </c>
      <c r="K3" s="1" t="s">
        <v>149</v>
      </c>
      <c r="L3" s="1" t="s">
        <v>149</v>
      </c>
      <c r="M3" s="1" t="s">
        <v>138</v>
      </c>
      <c r="N3" s="1" t="s">
        <v>138</v>
      </c>
      <c r="O3" s="1" t="s">
        <v>139</v>
      </c>
      <c r="P3" s="1" t="s">
        <v>140</v>
      </c>
      <c r="Q3" s="1" t="s">
        <v>150</v>
      </c>
      <c r="R3" s="1" t="s">
        <v>142</v>
      </c>
      <c r="S3" s="1" t="s">
        <v>143</v>
      </c>
      <c r="T3" s="1" t="s">
        <v>144</v>
      </c>
    </row>
    <row r="4" s="1" customFormat="1" spans="1:20">
      <c r="A4" s="3">
        <v>17437979261</v>
      </c>
      <c r="B4" s="1" t="s">
        <v>130</v>
      </c>
      <c r="C4" s="1" t="s">
        <v>151</v>
      </c>
      <c r="D4" s="1" t="s">
        <v>152</v>
      </c>
      <c r="E4" s="1" t="s">
        <v>153</v>
      </c>
      <c r="F4" s="1" t="s">
        <v>130</v>
      </c>
      <c r="G4" s="1" t="s">
        <v>134</v>
      </c>
      <c r="H4" s="1" t="s">
        <v>135</v>
      </c>
      <c r="I4" s="1" t="s">
        <v>154</v>
      </c>
      <c r="J4" s="1" t="s">
        <v>30</v>
      </c>
      <c r="K4" s="1" t="s">
        <v>155</v>
      </c>
      <c r="L4" s="1" t="s">
        <v>155</v>
      </c>
      <c r="M4" s="1" t="s">
        <v>138</v>
      </c>
      <c r="N4" s="1" t="s">
        <v>138</v>
      </c>
      <c r="O4" s="1" t="s">
        <v>139</v>
      </c>
      <c r="P4" s="1" t="s">
        <v>140</v>
      </c>
      <c r="Q4" s="1" t="s">
        <v>156</v>
      </c>
      <c r="R4" s="1" t="s">
        <v>142</v>
      </c>
      <c r="S4" s="1" t="s">
        <v>143</v>
      </c>
      <c r="T4" s="1" t="s">
        <v>144</v>
      </c>
    </row>
    <row r="5" s="1" customFormat="1" spans="1:20">
      <c r="A5" s="3">
        <v>17437776561</v>
      </c>
      <c r="B5" s="1" t="s">
        <v>130</v>
      </c>
      <c r="C5" s="1" t="s">
        <v>157</v>
      </c>
      <c r="D5" s="1" t="s">
        <v>158</v>
      </c>
      <c r="E5" s="1" t="s">
        <v>159</v>
      </c>
      <c r="F5" s="1" t="s">
        <v>130</v>
      </c>
      <c r="G5" s="1" t="s">
        <v>134</v>
      </c>
      <c r="H5" s="1" t="s">
        <v>135</v>
      </c>
      <c r="I5" s="1" t="s">
        <v>160</v>
      </c>
      <c r="J5" s="1" t="s">
        <v>30</v>
      </c>
      <c r="K5" s="1" t="s">
        <v>161</v>
      </c>
      <c r="L5" s="1" t="s">
        <v>161</v>
      </c>
      <c r="M5" s="1" t="s">
        <v>138</v>
      </c>
      <c r="N5" s="1" t="s">
        <v>138</v>
      </c>
      <c r="O5" s="1" t="s">
        <v>139</v>
      </c>
      <c r="P5" s="1" t="s">
        <v>140</v>
      </c>
      <c r="Q5" s="1" t="s">
        <v>162</v>
      </c>
      <c r="R5" s="1" t="s">
        <v>142</v>
      </c>
      <c r="S5" s="1" t="s">
        <v>143</v>
      </c>
      <c r="T5" s="1" t="s">
        <v>144</v>
      </c>
    </row>
    <row r="6" s="1" customFormat="1" spans="1:20">
      <c r="A6" s="3">
        <v>17437596240</v>
      </c>
      <c r="B6" s="1" t="s">
        <v>130</v>
      </c>
      <c r="C6" s="1" t="s">
        <v>163</v>
      </c>
      <c r="D6" s="1" t="s">
        <v>164</v>
      </c>
      <c r="E6" s="1" t="s">
        <v>165</v>
      </c>
      <c r="F6" s="1" t="s">
        <v>130</v>
      </c>
      <c r="G6" s="1" t="s">
        <v>134</v>
      </c>
      <c r="H6" s="1" t="s">
        <v>135</v>
      </c>
      <c r="I6" s="1" t="s">
        <v>166</v>
      </c>
      <c r="J6" s="1" t="s">
        <v>30</v>
      </c>
      <c r="K6" s="1" t="s">
        <v>167</v>
      </c>
      <c r="L6" s="1" t="s">
        <v>167</v>
      </c>
      <c r="M6" s="1" t="s">
        <v>138</v>
      </c>
      <c r="N6" s="1" t="s">
        <v>138</v>
      </c>
      <c r="O6" s="1" t="s">
        <v>139</v>
      </c>
      <c r="P6" s="1" t="s">
        <v>140</v>
      </c>
      <c r="Q6" s="1" t="s">
        <v>168</v>
      </c>
      <c r="R6" s="1" t="s">
        <v>142</v>
      </c>
      <c r="S6" s="1" t="s">
        <v>143</v>
      </c>
      <c r="T6" s="1" t="s">
        <v>144</v>
      </c>
    </row>
    <row r="7" s="1" customFormat="1" spans="1:20">
      <c r="A7" s="3">
        <v>17437066812</v>
      </c>
      <c r="B7" s="1" t="s">
        <v>169</v>
      </c>
      <c r="C7" s="1" t="s">
        <v>170</v>
      </c>
      <c r="D7" s="1" t="s">
        <v>171</v>
      </c>
      <c r="E7" s="1" t="s">
        <v>172</v>
      </c>
      <c r="F7" s="1" t="s">
        <v>169</v>
      </c>
      <c r="G7" s="1" t="s">
        <v>134</v>
      </c>
      <c r="H7" s="1" t="s">
        <v>135</v>
      </c>
      <c r="I7" s="1" t="s">
        <v>173</v>
      </c>
      <c r="J7" s="1" t="s">
        <v>30</v>
      </c>
      <c r="K7" s="1" t="s">
        <v>174</v>
      </c>
      <c r="L7" s="1" t="s">
        <v>174</v>
      </c>
      <c r="M7" s="1" t="s">
        <v>138</v>
      </c>
      <c r="N7" s="1" t="s">
        <v>138</v>
      </c>
      <c r="O7" s="1" t="s">
        <v>139</v>
      </c>
      <c r="P7" s="1" t="s">
        <v>140</v>
      </c>
      <c r="Q7" s="1" t="s">
        <v>175</v>
      </c>
      <c r="R7" s="1" t="s">
        <v>142</v>
      </c>
      <c r="S7" s="1" t="s">
        <v>143</v>
      </c>
      <c r="T7" s="1" t="s">
        <v>144</v>
      </c>
    </row>
    <row r="8" s="1" customFormat="1" spans="1:20">
      <c r="A8" s="3">
        <v>17431570250</v>
      </c>
      <c r="B8" s="1" t="s">
        <v>169</v>
      </c>
      <c r="C8" s="1" t="s">
        <v>176</v>
      </c>
      <c r="D8" s="1" t="s">
        <v>177</v>
      </c>
      <c r="E8" s="1" t="s">
        <v>178</v>
      </c>
      <c r="F8" s="1" t="s">
        <v>130</v>
      </c>
      <c r="G8" s="1" t="s">
        <v>134</v>
      </c>
      <c r="H8" s="1" t="s">
        <v>135</v>
      </c>
      <c r="I8" s="1" t="s">
        <v>179</v>
      </c>
      <c r="J8" s="1" t="s">
        <v>30</v>
      </c>
      <c r="K8" s="1" t="s">
        <v>180</v>
      </c>
      <c r="L8" s="1" t="s">
        <v>180</v>
      </c>
      <c r="M8" s="1" t="s">
        <v>138</v>
      </c>
      <c r="N8" s="1" t="s">
        <v>138</v>
      </c>
      <c r="O8" s="1" t="s">
        <v>139</v>
      </c>
      <c r="P8" s="1" t="s">
        <v>140</v>
      </c>
      <c r="Q8" s="1" t="s">
        <v>181</v>
      </c>
      <c r="R8" s="1" t="s">
        <v>142</v>
      </c>
      <c r="S8" s="1" t="s">
        <v>143</v>
      </c>
      <c r="T8" s="1" t="s">
        <v>144</v>
      </c>
    </row>
    <row r="9" s="1" customFormat="1" spans="1:20">
      <c r="A9" s="3">
        <v>17430538014</v>
      </c>
      <c r="B9" s="1" t="s">
        <v>169</v>
      </c>
      <c r="C9" s="1" t="s">
        <v>182</v>
      </c>
      <c r="D9" s="1" t="s">
        <v>183</v>
      </c>
      <c r="E9" s="1" t="s">
        <v>184</v>
      </c>
      <c r="F9" s="1" t="s">
        <v>130</v>
      </c>
      <c r="G9" s="1" t="s">
        <v>134</v>
      </c>
      <c r="H9" s="1" t="s">
        <v>135</v>
      </c>
      <c r="I9" s="1" t="s">
        <v>185</v>
      </c>
      <c r="J9" s="1" t="s">
        <v>30</v>
      </c>
      <c r="K9" s="1" t="s">
        <v>186</v>
      </c>
      <c r="L9" s="1" t="s">
        <v>186</v>
      </c>
      <c r="M9" s="1" t="s">
        <v>138</v>
      </c>
      <c r="N9" s="1" t="s">
        <v>138</v>
      </c>
      <c r="O9" s="1" t="s">
        <v>139</v>
      </c>
      <c r="P9" s="1" t="s">
        <v>140</v>
      </c>
      <c r="Q9" s="1" t="s">
        <v>187</v>
      </c>
      <c r="R9" s="1" t="s">
        <v>142</v>
      </c>
      <c r="S9" s="1" t="s">
        <v>143</v>
      </c>
      <c r="T9" s="1" t="s">
        <v>144</v>
      </c>
    </row>
    <row r="10" s="1" customFormat="1" spans="1:20">
      <c r="A10" s="3">
        <v>17429025488</v>
      </c>
      <c r="B10" s="1" t="s">
        <v>169</v>
      </c>
      <c r="C10" s="1" t="s">
        <v>188</v>
      </c>
      <c r="D10" s="1" t="s">
        <v>189</v>
      </c>
      <c r="E10" s="1" t="s">
        <v>190</v>
      </c>
      <c r="F10" s="1" t="s">
        <v>169</v>
      </c>
      <c r="G10" s="1" t="s">
        <v>134</v>
      </c>
      <c r="H10" s="1" t="s">
        <v>135</v>
      </c>
      <c r="I10" s="1" t="s">
        <v>191</v>
      </c>
      <c r="J10" s="1" t="s">
        <v>30</v>
      </c>
      <c r="K10" s="1" t="s">
        <v>192</v>
      </c>
      <c r="L10" s="1" t="s">
        <v>192</v>
      </c>
      <c r="M10" s="1" t="s">
        <v>138</v>
      </c>
      <c r="N10" s="1" t="s">
        <v>138</v>
      </c>
      <c r="O10" s="1" t="s">
        <v>139</v>
      </c>
      <c r="P10" s="1" t="s">
        <v>140</v>
      </c>
      <c r="Q10" s="1" t="s">
        <v>193</v>
      </c>
      <c r="R10" s="1" t="s">
        <v>142</v>
      </c>
      <c r="S10" s="1" t="s">
        <v>143</v>
      </c>
      <c r="T10" s="1" t="s">
        <v>144</v>
      </c>
    </row>
    <row r="11" s="1" customFormat="1" spans="1:20">
      <c r="A11" s="3">
        <v>17428715734</v>
      </c>
      <c r="B11" s="1" t="s">
        <v>169</v>
      </c>
      <c r="C11" s="1" t="s">
        <v>194</v>
      </c>
      <c r="D11" s="1" t="s">
        <v>195</v>
      </c>
      <c r="E11" s="1" t="s">
        <v>196</v>
      </c>
      <c r="F11" s="1" t="s">
        <v>130</v>
      </c>
      <c r="G11" s="1" t="s">
        <v>134</v>
      </c>
      <c r="H11" s="1" t="s">
        <v>135</v>
      </c>
      <c r="I11" s="1" t="s">
        <v>197</v>
      </c>
      <c r="J11" s="1" t="s">
        <v>30</v>
      </c>
      <c r="K11" s="1" t="s">
        <v>198</v>
      </c>
      <c r="L11" s="1" t="s">
        <v>198</v>
      </c>
      <c r="M11" s="1" t="s">
        <v>138</v>
      </c>
      <c r="N11" s="1" t="s">
        <v>138</v>
      </c>
      <c r="O11" s="1" t="s">
        <v>139</v>
      </c>
      <c r="P11" s="1" t="s">
        <v>140</v>
      </c>
      <c r="Q11" s="1" t="s">
        <v>199</v>
      </c>
      <c r="R11" s="1" t="s">
        <v>142</v>
      </c>
      <c r="S11" s="1" t="s">
        <v>143</v>
      </c>
      <c r="T11" s="1" t="s">
        <v>144</v>
      </c>
    </row>
    <row r="12" s="1" customFormat="1" spans="1:20">
      <c r="A12" s="3">
        <v>17428262333</v>
      </c>
      <c r="B12" s="1" t="s">
        <v>200</v>
      </c>
      <c r="C12" s="1" t="s">
        <v>201</v>
      </c>
      <c r="D12" s="1" t="s">
        <v>202</v>
      </c>
      <c r="E12" s="1" t="s">
        <v>203</v>
      </c>
      <c r="F12" s="1" t="s">
        <v>169</v>
      </c>
      <c r="G12" s="1" t="s">
        <v>134</v>
      </c>
      <c r="H12" s="1" t="s">
        <v>135</v>
      </c>
      <c r="I12" s="1" t="s">
        <v>204</v>
      </c>
      <c r="J12" s="1" t="s">
        <v>30</v>
      </c>
      <c r="K12" s="1" t="s">
        <v>205</v>
      </c>
      <c r="L12" s="1" t="s">
        <v>205</v>
      </c>
      <c r="M12" s="1" t="s">
        <v>138</v>
      </c>
      <c r="N12" s="1" t="s">
        <v>138</v>
      </c>
      <c r="O12" s="1" t="s">
        <v>139</v>
      </c>
      <c r="P12" s="1" t="s">
        <v>140</v>
      </c>
      <c r="Q12" s="1" t="s">
        <v>206</v>
      </c>
      <c r="R12" s="1" t="s">
        <v>142</v>
      </c>
      <c r="S12" s="1" t="s">
        <v>143</v>
      </c>
      <c r="T12" s="1" t="s">
        <v>144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2022-02-25T03:12:27Z</dcterms:created>
  <dcterms:modified xsi:type="dcterms:W3CDTF">2022-02-25T03:23:13Z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5A90789491D549528E0ADA8F5975D634</vt:lpwstr>
  </property>
  <property fmtid="{D5CDD505-2E9C-101B-9397-08002B2CF9AE}" pid="3" name="KSOProductBuildVer">
    <vt:lpwstr>2052-11.1.0.11365</vt:lpwstr>
  </property>
</Properties>
</file>