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<sst xmlns="http://schemas.openxmlformats.org/spreadsheetml/2006/main" count="852" uniqueCount="254">
  <si>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</si>
  <si>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</si>
  <si>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</si>
  <si>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</si>
  <si>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</si>
  <si>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</si>
  <si>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</si>
  <si>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</si>
  <si>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</si>
  <si>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</si>
  <si>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</si>
  <si>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</si>
  <si>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</si>
  <si>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</si>
  <si>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</si>
  <si>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</si>
  <si>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</si>
  <si>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</si>
  <si>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</si>
  <si>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</si>
  <si>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</si>
  <si>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</si>
  <si>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</si>
  <si>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</si>
  <si>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</si>
  <si>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17335670956	</t>
  </si>
  <si>
    <t>Ctrip</t>
  </si>
  <si>
    <t>正常</t>
  </si>
  <si>
    <t>[常州]锦江都城(常州金坛区政府吾悦广场酒店)(65855254)</t>
  </si>
  <si>
    <t>精致商务房&lt;双人入住&gt;&lt;内宾&gt;&lt;预付&gt;&lt;双早&gt;</t>
  </si>
  <si>
    <t>CNY</t>
  </si>
  <si>
    <t>毛雄鵬</t>
  </si>
  <si>
    <t>CA11323220225CNY</t>
  </si>
  <si>
    <t>未提现</t>
  </si>
  <si>
    <t>携程开票</t>
  </si>
  <si>
    <t xml:space="preserve">2417753	</t>
  </si>
  <si>
    <t xml:space="preserve">104243590817	</t>
  </si>
  <si>
    <t xml:space="preserve">17412184316	</t>
  </si>
  <si>
    <t>[扬州]城市精选酒店(扬州四季园店)(83294469)</t>
  </si>
  <si>
    <t>标准双床房&lt;双人入住&gt;&lt;内宾&gt;&lt;预付&gt;&lt;双早&gt;</t>
  </si>
  <si>
    <t>盛鹏</t>
  </si>
  <si>
    <t xml:space="preserve">2422312	</t>
  </si>
  <si>
    <t xml:space="preserve">	</t>
  </si>
  <si>
    <t xml:space="preserve">17438164971	</t>
  </si>
  <si>
    <t>[济南]柏曼酒店(济南西站山东国际会展中心店)(83812727)</t>
  </si>
  <si>
    <t>高级双床房&lt;双人入住&gt;&lt;内宾&gt;&lt;预付&gt;&lt;双早&gt;</t>
  </si>
  <si>
    <t>秦欣</t>
  </si>
  <si>
    <t xml:space="preserve">2427897	</t>
  </si>
  <si>
    <t xml:space="preserve">17438539314	</t>
  </si>
  <si>
    <t>[武汉]城市便捷酒店(武汉中南医院水果湖地铁站店)(72840348)</t>
  </si>
  <si>
    <t>商务大床房&lt;双人入住&gt;&lt;内宾&gt;&lt;预付&gt;&lt;无早&gt;</t>
  </si>
  <si>
    <t>闫江</t>
  </si>
  <si>
    <t xml:space="preserve">17438698477	</t>
  </si>
  <si>
    <t>[东莞]城市便捷酒店（东莞虎门高铁站赤岗店）(72813730)</t>
  </si>
  <si>
    <t>标准大床房&lt;双人入住&gt;&lt;内宾&gt;&lt;预付&gt;&lt;无早&gt;</t>
  </si>
  <si>
    <t>信好</t>
  </si>
  <si>
    <t xml:space="preserve">17438710840	</t>
  </si>
  <si>
    <t>[恩施市]城市便捷酒店(恩施航空路店)(78097734)</t>
  </si>
  <si>
    <t>特惠大床房&lt;双人入住&gt;&lt;内宾&gt;&lt;预付&gt;&lt;无早&gt;</t>
  </si>
  <si>
    <t>谭枭</t>
  </si>
  <si>
    <t xml:space="preserve">2428149	</t>
  </si>
  <si>
    <t xml:space="preserve">17438988011	</t>
  </si>
  <si>
    <t>[十堰]城市便捷酒店(十堰步行街店)(71583309)</t>
  </si>
  <si>
    <t>段恒</t>
  </si>
  <si>
    <t xml:space="preserve">17438908456	</t>
  </si>
  <si>
    <t>[佛山]城市便捷酒店佛山祖庙张槎店(71584642)</t>
  </si>
  <si>
    <t>标准大床房&lt;双人入住&gt;&lt;内宾&gt;&lt;预付&gt;&lt;双早&gt;</t>
  </si>
  <si>
    <t>覃苔</t>
  </si>
  <si>
    <t xml:space="preserve">17438529434	</t>
  </si>
  <si>
    <t>[怀化]城市便捷酒店(怀化第一人民医院医学院店)(71584095)</t>
  </si>
  <si>
    <t>杨远俊</t>
  </si>
  <si>
    <t xml:space="preserve">17439403033	</t>
  </si>
  <si>
    <t>[南京]南京金陵新城饭店(60985511)</t>
  </si>
  <si>
    <t>高级大床房&lt;双人入住&gt;&lt;内宾&gt;&lt;预付&gt;&lt;双早&gt;</t>
  </si>
  <si>
    <t>李桂芳</t>
  </si>
  <si>
    <t xml:space="preserve">2428542	</t>
  </si>
  <si>
    <t xml:space="preserve">17439407836	</t>
  </si>
  <si>
    <t>[大悟]城市便捷酒店(大悟迎宾大道店)(72815930)</t>
  </si>
  <si>
    <t>李明</t>
  </si>
  <si>
    <t xml:space="preserve">17440086268	</t>
  </si>
  <si>
    <t>[随州]城市便捷酒店(随州沿河大道店)(71583403)</t>
  </si>
  <si>
    <t>刘煜</t>
  </si>
  <si>
    <t xml:space="preserve">2428925	</t>
  </si>
  <si>
    <t xml:space="preserve">17440280754	</t>
  </si>
  <si>
    <t>[通城]城市便捷酒店(通城状元广场店)(72812739)</t>
  </si>
  <si>
    <t>王仁武</t>
  </si>
  <si>
    <t xml:space="preserve">2429072	</t>
  </si>
  <si>
    <t xml:space="preserve">17440288225	</t>
  </si>
  <si>
    <t>商务双床间&lt;双人入住&gt;&lt;内宾&gt;&lt;预付&gt;&lt;无早&gt;</t>
  </si>
  <si>
    <t>陈莲开</t>
  </si>
  <si>
    <t xml:space="preserve">2429080	</t>
  </si>
  <si>
    <t xml:space="preserve">17438089351	</t>
  </si>
  <si>
    <t>[湛江]柏曼酒店（湛江大信新都汇店）(83293761)</t>
  </si>
  <si>
    <t>陈君</t>
  </si>
  <si>
    <t xml:space="preserve">17440297756	</t>
  </si>
  <si>
    <t>[青岛]白玉兰酒店（青岛世界博览城店）(83294698)</t>
  </si>
  <si>
    <t>静逸大床房&lt;双人入住&gt;&lt;内宾&gt;&lt;预付&gt;&lt;无早&gt;</t>
  </si>
  <si>
    <t>郭东生</t>
  </si>
  <si>
    <t>取消</t>
  </si>
  <si>
    <t xml:space="preserve">17440481887	</t>
  </si>
  <si>
    <t>[石林]城市便捷酒店(石林小古城店)(72815178)</t>
  </si>
  <si>
    <t>精选双床房&lt;双人入住&gt;&lt;内宾&gt;&lt;预付&gt;&lt;无早&gt;</t>
  </si>
  <si>
    <t>马仲稳</t>
  </si>
  <si>
    <t xml:space="preserve">2429230	</t>
  </si>
  <si>
    <t xml:space="preserve">17440472679	</t>
  </si>
  <si>
    <t>丁德抄</t>
  </si>
  <si>
    <t xml:space="preserve">17444709727	</t>
  </si>
  <si>
    <t>[益阳]宜尚酒店(益阳万达广场店)(71585249)</t>
  </si>
  <si>
    <t>胡科</t>
  </si>
  <si>
    <t xml:space="preserve">2429590	</t>
  </si>
  <si>
    <t xml:space="preserve">17445112101	</t>
  </si>
  <si>
    <t>[中山]城市便捷酒店(中山汽车总站龙瑞服装城店)(71584829)</t>
  </si>
  <si>
    <t>雷延锋</t>
  </si>
  <si>
    <t xml:space="preserve">2429654	</t>
  </si>
  <si>
    <t xml:space="preserve">17444845714	</t>
  </si>
  <si>
    <t>精选大床房&lt;双人入住&gt;&lt;内宾&gt;&lt;预付&gt;&lt;无早&gt;</t>
  </si>
  <si>
    <t>彭洋</t>
  </si>
  <si>
    <t xml:space="preserve">2429666	</t>
  </si>
  <si>
    <t xml:space="preserve">17445347599	</t>
  </si>
  <si>
    <t>田江</t>
  </si>
  <si>
    <t xml:space="preserve">17445443338	</t>
  </si>
  <si>
    <t>[灵山]城市便捷酒店(灵山江南路店)(71590080)</t>
  </si>
  <si>
    <t>冯照畔</t>
  </si>
  <si>
    <t xml:space="preserve">17445457922	</t>
  </si>
  <si>
    <t>[贺州]城市便捷酒店(贺州大道店)(71588897)</t>
  </si>
  <si>
    <t>赵伟</t>
  </si>
  <si>
    <t xml:space="preserve">17445469693	</t>
  </si>
  <si>
    <t>标准双床房&lt;双人入住&gt;&lt;内宾&gt;&lt;预付&gt;&lt;无早&gt;</t>
  </si>
  <si>
    <t>廖良堃</t>
  </si>
  <si>
    <t xml:space="preserve">17445489992	</t>
  </si>
  <si>
    <t>黄大专</t>
  </si>
  <si>
    <t>，</t>
  </si>
  <si>
    <t>A220225104838481</t>
  </si>
  <si>
    <t>CNY / HKD 当前参考汇率: 1.235322876</t>
  </si>
  <si>
    <t>总计：4920.06 CNY/
6077.86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</si>
  <si>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</si>
  <si>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</si>
  <si>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</si>
  <si>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</si>
  <si>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</si>
  <si>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</si>
  <si>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</si>
  <si>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</si>
  <si>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</si>
  <si>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</si>
  <si>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</si>
  <si>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</si>
  <si>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</si>
  <si>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</si>
  <si>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</si>
  <si>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</si>
  <si>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</si>
  <si>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2022-02-21</t>
  </si>
  <si>
    <t>2429834</t>
  </si>
  <si>
    <t>城市便捷酒店(灵山江南路店)</t>
  </si>
  <si>
    <t>2022-02-22</t>
  </si>
  <si>
    <t>退房日月结</t>
  </si>
  <si>
    <t>157.33</t>
  </si>
  <si>
    <t>RMB</t>
  </si>
  <si>
    <t>0</t>
  </si>
  <si>
    <t>0.00</t>
  </si>
  <si>
    <t>携程汇智国内直连</t>
  </si>
  <si>
    <t>2022-02-21 21:40:15</t>
  </si>
  <si>
    <t>否</t>
  </si>
  <si>
    <t>汇智国际旅游发展有限公司</t>
  </si>
  <si>
    <t>直连</t>
  </si>
  <si>
    <t>2429825</t>
  </si>
  <si>
    <t>2022-02-21 21:35:46</t>
  </si>
  <si>
    <t>2429820</t>
  </si>
  <si>
    <t>城市便捷酒店(贺州大道店)</t>
  </si>
  <si>
    <t>196.91</t>
  </si>
  <si>
    <t>2022-02-21 21:33:15</t>
  </si>
  <si>
    <t>2429812</t>
  </si>
  <si>
    <t>2022-02-21 21:30:01</t>
  </si>
  <si>
    <t>2429761</t>
  </si>
  <si>
    <t>城市便捷酒店(怀化第一人民医院医学院店)</t>
  </si>
  <si>
    <t>170.34</t>
  </si>
  <si>
    <t>2022-02-21 21:09:58</t>
  </si>
  <si>
    <t>2429666</t>
  </si>
  <si>
    <t>182.58</t>
  </si>
  <si>
    <t>2022-02-21 20:28:10</t>
  </si>
  <si>
    <t>2429654</t>
  </si>
  <si>
    <t>城市便捷酒店(中山汽车总站店)</t>
  </si>
  <si>
    <t>154.02</t>
  </si>
  <si>
    <t>2022-02-21 20:22:57</t>
  </si>
  <si>
    <t>2429590</t>
  </si>
  <si>
    <t>宜尚酒店(益阳万达广场店)</t>
  </si>
  <si>
    <t>225.42</t>
  </si>
  <si>
    <t>2022-02-21 20:02:55</t>
  </si>
  <si>
    <t>2429243</t>
  </si>
  <si>
    <t>城市便捷酒店(恩施航空路店)</t>
  </si>
  <si>
    <t>160.37</t>
  </si>
  <si>
    <t>2022-02-21 18:15:25</t>
  </si>
  <si>
    <t>2429230</t>
  </si>
  <si>
    <t>城市便捷酒店(石林小古城店)</t>
  </si>
  <si>
    <t>161.16</t>
  </si>
  <si>
    <t>2022-02-21 18:13:16</t>
  </si>
  <si>
    <t>2429172</t>
  </si>
  <si>
    <t>白玉兰酒店（青岛世界博览城店）</t>
  </si>
  <si>
    <t>130.66</t>
  </si>
  <si>
    <t>2022-02-21 17:58:20</t>
  </si>
  <si>
    <t>2429080</t>
  </si>
  <si>
    <t>城市便捷酒店(通城状元广场店)</t>
  </si>
  <si>
    <t>2022-02-21 17:38:29</t>
  </si>
  <si>
    <t>2429072</t>
  </si>
  <si>
    <t>142.80</t>
  </si>
  <si>
    <t>2022-02-21 17:37:05</t>
  </si>
  <si>
    <t>2428925</t>
  </si>
  <si>
    <t>城市便捷酒店(随州沿河大道店)</t>
  </si>
  <si>
    <t>139.74</t>
  </si>
  <si>
    <t>2022-02-21 17:00:49</t>
  </si>
  <si>
    <t>2428544</t>
  </si>
  <si>
    <t>城市便捷酒店(大悟迎宾大道店)</t>
  </si>
  <si>
    <t>144.84</t>
  </si>
  <si>
    <t>2022-02-21 14:35:49</t>
  </si>
  <si>
    <t>2428542</t>
  </si>
  <si>
    <t>南京金陵新城饭店</t>
  </si>
  <si>
    <t>516.57</t>
  </si>
  <si>
    <t>2022-02-21 14:34:44</t>
  </si>
  <si>
    <t>2428412</t>
  </si>
  <si>
    <t>2022-02-21 13:47:00</t>
  </si>
  <si>
    <t>2428405</t>
  </si>
  <si>
    <t>城市便捷酒店佛山祖庙张槎店</t>
  </si>
  <si>
    <t>2022-02-21 13:45:11</t>
  </si>
  <si>
    <t>2428404</t>
  </si>
  <si>
    <t>城市便捷酒店(十堰步行街店)</t>
  </si>
  <si>
    <t>151.98</t>
  </si>
  <si>
    <t>2022-02-21 13:45:03</t>
  </si>
  <si>
    <t>2428149</t>
  </si>
  <si>
    <t>142.10</t>
  </si>
  <si>
    <t>2022-02-21 12:11:43</t>
  </si>
  <si>
    <t>2428146</t>
  </si>
  <si>
    <t>城市便捷酒店（东莞虎门赤岗店）</t>
  </si>
  <si>
    <t>173.57</t>
  </si>
  <si>
    <t>2022-02-21 12:09:12</t>
  </si>
  <si>
    <t>2428066</t>
  </si>
  <si>
    <t>城市便捷酒店(武汉水果湖店)</t>
  </si>
  <si>
    <t>224.32</t>
  </si>
  <si>
    <t>2022-02-21 11:37:12</t>
  </si>
  <si>
    <t>2427897</t>
  </si>
  <si>
    <t>柏曼酒店(济南西站山东国际会展中心店)</t>
  </si>
  <si>
    <t>210.12</t>
  </si>
  <si>
    <t>2022-02-21 10:08:52</t>
  </si>
  <si>
    <t>2022-02-18</t>
  </si>
  <si>
    <t>2422312</t>
  </si>
  <si>
    <t>城市精选酒店(扬州四季园店)</t>
  </si>
  <si>
    <t>2022-02-19</t>
  </si>
  <si>
    <t>446.76</t>
  </si>
  <si>
    <t>2022-02-18 14:17:00</t>
  </si>
  <si>
    <t>2022-02-11</t>
  </si>
  <si>
    <t>2417753</t>
  </si>
  <si>
    <t>锦江都城(常州金坛区政府吾悦广场酒店)</t>
  </si>
  <si>
    <t>288.29</t>
  </si>
  <si>
    <t>2022-02-11 17:21:19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</si>
</sst>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0" borderId="3" applyNumberFormat="0" applyAlignment="0" applyProtection="0">
      <alignment vertical="center"/>
    </xf>
    <xf numFmtId="0" fontId="17" fillId="10" borderId="2" applyNumberFormat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44613</v>
      </c>
      <c r="G2" s="6">
        <v>44614</v>
      </c>
      <c r="H2" s="4">
        <v>1</v>
      </c>
      <c r="I2" s="4">
        <v>1</v>
      </c>
      <c r="J2" s="4">
        <v>1</v>
      </c>
      <c r="K2" s="4" t="s">
        <v>30</v>
      </c>
      <c r="L2" s="4">
        <v>288.29</v>
      </c>
      <c r="M2" s="4">
        <v>288.29</v>
      </c>
      <c r="N2" s="4" t="s">
        <v>31</v>
      </c>
      <c r="O2" s="4" t="s">
        <v>32</v>
      </c>
      <c r="P2" s="4" t="s">
        <v>33</v>
      </c>
      <c r="Q2" s="4">
        <v>0</v>
      </c>
      <c r="R2" s="7">
        <v>44603</v>
      </c>
      <c r="S2" s="6">
        <v>44617</v>
      </c>
      <c r="T2" s="4" t="s">
        <v>34</v>
      </c>
      <c r="U2" s="4">
        <v>288.29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44611</v>
      </c>
      <c r="G3" s="6">
        <v>44614</v>
      </c>
      <c r="H3" s="4">
        <v>1</v>
      </c>
      <c r="I3" s="4">
        <v>3</v>
      </c>
      <c r="J3" s="4">
        <v>3</v>
      </c>
      <c r="K3" s="4" t="s">
        <v>30</v>
      </c>
      <c r="L3" s="4">
        <v>446.76</v>
      </c>
      <c r="M3" s="4">
        <v>446.76</v>
      </c>
      <c r="N3" s="4" t="s">
        <v>40</v>
      </c>
      <c r="O3" s="4" t="s">
        <v>32</v>
      </c>
      <c r="P3" s="4" t="s">
        <v>33</v>
      </c>
      <c r="Q3" s="4">
        <v>0</v>
      </c>
      <c r="R3" s="7">
        <v>44610</v>
      </c>
      <c r="S3" s="6">
        <v>44617</v>
      </c>
      <c r="T3" s="4" t="s">
        <v>34</v>
      </c>
      <c r="U3" s="4">
        <v>446.76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44613</v>
      </c>
      <c r="G4" s="6">
        <v>44614</v>
      </c>
      <c r="H4" s="4">
        <v>1</v>
      </c>
      <c r="I4" s="4">
        <v>1</v>
      </c>
      <c r="J4" s="4">
        <v>1</v>
      </c>
      <c r="K4" s="4" t="s">
        <v>30</v>
      </c>
      <c r="L4" s="4">
        <v>210.12</v>
      </c>
      <c r="M4" s="4">
        <v>210.12</v>
      </c>
      <c r="N4" s="4" t="s">
        <v>46</v>
      </c>
      <c r="O4" s="4" t="s">
        <v>32</v>
      </c>
      <c r="P4" s="4" t="s">
        <v>33</v>
      </c>
      <c r="Q4" s="4">
        <v>0</v>
      </c>
      <c r="R4" s="7">
        <v>44613</v>
      </c>
      <c r="S4" s="6">
        <v>44617</v>
      </c>
      <c r="T4" s="4" t="s">
        <v>34</v>
      </c>
      <c r="U4" s="4">
        <v>210.12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44613</v>
      </c>
      <c r="G5" s="6">
        <v>44614</v>
      </c>
      <c r="H5" s="4">
        <v>1</v>
      </c>
      <c r="I5" s="4">
        <v>1</v>
      </c>
      <c r="J5" s="4">
        <v>1</v>
      </c>
      <c r="K5" s="4" t="s">
        <v>30</v>
      </c>
      <c r="L5" s="4">
        <v>224.32</v>
      </c>
      <c r="M5" s="4">
        <v>224.32</v>
      </c>
      <c r="N5" s="4" t="s">
        <v>51</v>
      </c>
      <c r="O5" s="4" t="s">
        <v>32</v>
      </c>
      <c r="P5" s="4" t="s">
        <v>33</v>
      </c>
      <c r="Q5" s="4">
        <v>0</v>
      </c>
      <c r="R5" s="7">
        <v>44613</v>
      </c>
      <c r="S5" s="6">
        <v>44617</v>
      </c>
      <c r="T5" s="4" t="s">
        <v>34</v>
      </c>
      <c r="U5" s="4">
        <v>224.32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44613</v>
      </c>
      <c r="G6" s="6">
        <v>44614</v>
      </c>
      <c r="H6" s="4">
        <v>1</v>
      </c>
      <c r="I6" s="4">
        <v>1</v>
      </c>
      <c r="J6" s="4">
        <v>1</v>
      </c>
      <c r="K6" s="4" t="s">
        <v>30</v>
      </c>
      <c r="L6" s="4">
        <v>173.57</v>
      </c>
      <c r="M6" s="4">
        <v>173.57</v>
      </c>
      <c r="N6" s="4" t="s">
        <v>55</v>
      </c>
      <c r="O6" s="4" t="s">
        <v>32</v>
      </c>
      <c r="P6" s="4" t="s">
        <v>33</v>
      </c>
      <c r="Q6" s="4">
        <v>0</v>
      </c>
      <c r="R6" s="7">
        <v>44613</v>
      </c>
      <c r="S6" s="6">
        <v>44617</v>
      </c>
      <c r="T6" s="4" t="s">
        <v>34</v>
      </c>
      <c r="U6" s="4">
        <v>173.57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44613</v>
      </c>
      <c r="G7" s="6">
        <v>44614</v>
      </c>
      <c r="H7" s="4">
        <v>1</v>
      </c>
      <c r="I7" s="4">
        <v>1</v>
      </c>
      <c r="J7" s="4">
        <v>1</v>
      </c>
      <c r="K7" s="4" t="s">
        <v>30</v>
      </c>
      <c r="L7" s="4">
        <v>142.1</v>
      </c>
      <c r="M7" s="4">
        <v>142.1</v>
      </c>
      <c r="N7" s="4" t="s">
        <v>59</v>
      </c>
      <c r="O7" s="4" t="s">
        <v>32</v>
      </c>
      <c r="P7" s="4" t="s">
        <v>33</v>
      </c>
      <c r="Q7" s="4">
        <v>0</v>
      </c>
      <c r="R7" s="7">
        <v>44613</v>
      </c>
      <c r="S7" s="6">
        <v>44617</v>
      </c>
      <c r="T7" s="4" t="s">
        <v>34</v>
      </c>
      <c r="U7" s="4">
        <v>142.1</v>
      </c>
      <c r="V7" s="4">
        <v>0</v>
      </c>
      <c r="W7" s="4">
        <v>0</v>
      </c>
      <c r="X7" s="4" t="s">
        <v>60</v>
      </c>
      <c r="Y7" s="4" t="s">
        <v>42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54</v>
      </c>
      <c r="F8" s="6">
        <v>44613</v>
      </c>
      <c r="G8" s="6">
        <v>44614</v>
      </c>
      <c r="H8" s="4">
        <v>1</v>
      </c>
      <c r="I8" s="4">
        <v>1</v>
      </c>
      <c r="J8" s="4">
        <v>1</v>
      </c>
      <c r="K8" s="4" t="s">
        <v>30</v>
      </c>
      <c r="L8" s="4">
        <v>151.98</v>
      </c>
      <c r="M8" s="4">
        <v>151.98</v>
      </c>
      <c r="N8" s="4" t="s">
        <v>63</v>
      </c>
      <c r="O8" s="4" t="s">
        <v>32</v>
      </c>
      <c r="P8" s="4" t="s">
        <v>33</v>
      </c>
      <c r="Q8" s="4">
        <v>0</v>
      </c>
      <c r="R8" s="7">
        <v>44613</v>
      </c>
      <c r="S8" s="6">
        <v>44617</v>
      </c>
      <c r="T8" s="4" t="s">
        <v>34</v>
      </c>
      <c r="U8" s="4">
        <v>151.98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44613</v>
      </c>
      <c r="G9" s="6">
        <v>44614</v>
      </c>
      <c r="H9" s="4">
        <v>1</v>
      </c>
      <c r="I9" s="4">
        <v>1</v>
      </c>
      <c r="J9" s="4">
        <v>1</v>
      </c>
      <c r="K9" s="4" t="s">
        <v>30</v>
      </c>
      <c r="L9" s="4">
        <v>154.02</v>
      </c>
      <c r="M9" s="4">
        <v>154.02</v>
      </c>
      <c r="N9" s="4" t="s">
        <v>67</v>
      </c>
      <c r="O9" s="4" t="s">
        <v>32</v>
      </c>
      <c r="P9" s="4" t="s">
        <v>33</v>
      </c>
      <c r="Q9" s="4">
        <v>0</v>
      </c>
      <c r="R9" s="7">
        <v>44613</v>
      </c>
      <c r="S9" s="6">
        <v>44617</v>
      </c>
      <c r="T9" s="4" t="s">
        <v>34</v>
      </c>
      <c r="U9" s="4">
        <v>154.02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45</v>
      </c>
      <c r="F10" s="6">
        <v>44613</v>
      </c>
      <c r="G10" s="6">
        <v>44614</v>
      </c>
      <c r="H10" s="4">
        <v>1</v>
      </c>
      <c r="I10" s="4">
        <v>1</v>
      </c>
      <c r="J10" s="4">
        <v>1</v>
      </c>
      <c r="K10" s="4" t="s">
        <v>30</v>
      </c>
      <c r="L10" s="4">
        <v>170.34</v>
      </c>
      <c r="M10" s="4">
        <v>170.34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44613</v>
      </c>
      <c r="S10" s="6">
        <v>44617</v>
      </c>
      <c r="T10" s="4" t="s">
        <v>34</v>
      </c>
      <c r="U10" s="4">
        <v>170.34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44613</v>
      </c>
      <c r="G11" s="6">
        <v>44614</v>
      </c>
      <c r="H11" s="4">
        <v>1</v>
      </c>
      <c r="I11" s="4">
        <v>1</v>
      </c>
      <c r="J11" s="4">
        <v>1</v>
      </c>
      <c r="K11" s="4" t="s">
        <v>30</v>
      </c>
      <c r="L11" s="4">
        <v>516.57</v>
      </c>
      <c r="M11" s="4">
        <v>516.57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44613</v>
      </c>
      <c r="S11" s="6">
        <v>44617</v>
      </c>
      <c r="T11" s="4" t="s">
        <v>34</v>
      </c>
      <c r="U11" s="4">
        <v>516.57</v>
      </c>
      <c r="V11" s="4">
        <v>0</v>
      </c>
      <c r="W11" s="4">
        <v>0</v>
      </c>
      <c r="X11" s="4" t="s">
        <v>75</v>
      </c>
      <c r="Y11" s="4" t="s">
        <v>42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58</v>
      </c>
      <c r="F12" s="6">
        <v>44613</v>
      </c>
      <c r="G12" s="6">
        <v>44614</v>
      </c>
      <c r="H12" s="4">
        <v>1</v>
      </c>
      <c r="I12" s="4">
        <v>1</v>
      </c>
      <c r="J12" s="4">
        <v>1</v>
      </c>
      <c r="K12" s="4" t="s">
        <v>30</v>
      </c>
      <c r="L12" s="4">
        <v>144.84</v>
      </c>
      <c r="M12" s="4">
        <v>144.84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44613</v>
      </c>
      <c r="S12" s="6">
        <v>44617</v>
      </c>
      <c r="T12" s="4" t="s">
        <v>34</v>
      </c>
      <c r="U12" s="4">
        <v>144.84</v>
      </c>
      <c r="V12" s="4">
        <v>0</v>
      </c>
      <c r="W12" s="4">
        <v>0</v>
      </c>
      <c r="X12" s="4" t="s">
        <v>42</v>
      </c>
      <c r="Y12" s="4" t="s">
        <v>42</v>
      </c>
    </row>
    <row r="13" s="4" customFormat="1" spans="1:25">
      <c r="A13" s="4" t="s">
        <v>79</v>
      </c>
      <c r="B13" s="4" t="s">
        <v>26</v>
      </c>
      <c r="C13" s="4" t="s">
        <v>27</v>
      </c>
      <c r="D13" s="4" t="s">
        <v>80</v>
      </c>
      <c r="E13" s="4" t="s">
        <v>58</v>
      </c>
      <c r="F13" s="6">
        <v>44613</v>
      </c>
      <c r="G13" s="6">
        <v>44614</v>
      </c>
      <c r="H13" s="4">
        <v>1</v>
      </c>
      <c r="I13" s="4">
        <v>1</v>
      </c>
      <c r="J13" s="4">
        <v>1</v>
      </c>
      <c r="K13" s="4" t="s">
        <v>30</v>
      </c>
      <c r="L13" s="4">
        <v>139.74</v>
      </c>
      <c r="M13" s="4">
        <v>139.74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44613</v>
      </c>
      <c r="S13" s="6">
        <v>44617</v>
      </c>
      <c r="T13" s="4" t="s">
        <v>34</v>
      </c>
      <c r="U13" s="4">
        <v>139.74</v>
      </c>
      <c r="V13" s="4">
        <v>0</v>
      </c>
      <c r="W13" s="4">
        <v>0</v>
      </c>
      <c r="X13" s="4" t="s">
        <v>82</v>
      </c>
      <c r="Y13" s="4" t="s">
        <v>42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58</v>
      </c>
      <c r="F14" s="6">
        <v>44613</v>
      </c>
      <c r="G14" s="6">
        <v>44614</v>
      </c>
      <c r="H14" s="4">
        <v>1</v>
      </c>
      <c r="I14" s="4">
        <v>1</v>
      </c>
      <c r="J14" s="4">
        <v>1</v>
      </c>
      <c r="K14" s="4" t="s">
        <v>30</v>
      </c>
      <c r="L14" s="4">
        <v>142.8</v>
      </c>
      <c r="M14" s="4">
        <v>142.8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44613</v>
      </c>
      <c r="S14" s="6">
        <v>44617</v>
      </c>
      <c r="T14" s="4" t="s">
        <v>34</v>
      </c>
      <c r="U14" s="4">
        <v>142.8</v>
      </c>
      <c r="V14" s="4">
        <v>0</v>
      </c>
      <c r="W14" s="4">
        <v>0</v>
      </c>
      <c r="X14" s="4" t="s">
        <v>86</v>
      </c>
      <c r="Y14" s="4" t="s">
        <v>42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84</v>
      </c>
      <c r="E15" s="4" t="s">
        <v>88</v>
      </c>
      <c r="F15" s="6">
        <v>44613</v>
      </c>
      <c r="G15" s="6">
        <v>44614</v>
      </c>
      <c r="H15" s="4">
        <v>1</v>
      </c>
      <c r="I15" s="4">
        <v>1</v>
      </c>
      <c r="J15" s="4">
        <v>1</v>
      </c>
      <c r="K15" s="4" t="s">
        <v>30</v>
      </c>
      <c r="L15" s="4">
        <v>161.16</v>
      </c>
      <c r="M15" s="4">
        <v>161.16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44613</v>
      </c>
      <c r="S15" s="6">
        <v>44617</v>
      </c>
      <c r="T15" s="4" t="s">
        <v>34</v>
      </c>
      <c r="U15" s="4">
        <v>161.16</v>
      </c>
      <c r="V15" s="4">
        <v>0</v>
      </c>
      <c r="W15" s="4">
        <v>0</v>
      </c>
      <c r="X15" s="4" t="s">
        <v>90</v>
      </c>
      <c r="Y15" s="4" t="s">
        <v>42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73</v>
      </c>
      <c r="F16" s="6">
        <v>44613</v>
      </c>
      <c r="G16" s="6">
        <v>44614</v>
      </c>
      <c r="H16" s="4">
        <v>1</v>
      </c>
      <c r="I16" s="4">
        <v>1</v>
      </c>
      <c r="J16" s="4">
        <v>1</v>
      </c>
      <c r="K16" s="4" t="s">
        <v>30</v>
      </c>
      <c r="L16" s="4">
        <v>226.44</v>
      </c>
      <c r="M16" s="4">
        <v>226.44</v>
      </c>
      <c r="N16" s="4" t="s">
        <v>93</v>
      </c>
      <c r="O16" s="4" t="s">
        <v>32</v>
      </c>
      <c r="P16" s="4" t="s">
        <v>33</v>
      </c>
      <c r="Q16" s="4">
        <v>0</v>
      </c>
      <c r="R16" s="7">
        <v>44613</v>
      </c>
      <c r="S16" s="6">
        <v>44617</v>
      </c>
      <c r="T16" s="4" t="s">
        <v>34</v>
      </c>
      <c r="U16" s="4">
        <v>226.44</v>
      </c>
      <c r="V16" s="4">
        <v>0</v>
      </c>
      <c r="W16" s="4">
        <v>0</v>
      </c>
      <c r="X16" s="4" t="s">
        <v>42</v>
      </c>
      <c r="Y16" s="4" t="s">
        <v>42</v>
      </c>
    </row>
    <row r="17" s="4" customFormat="1" spans="1:25">
      <c r="A17" s="4" t="s">
        <v>94</v>
      </c>
      <c r="B17" s="4" t="s">
        <v>26</v>
      </c>
      <c r="C17" s="4" t="s">
        <v>27</v>
      </c>
      <c r="D17" s="4" t="s">
        <v>95</v>
      </c>
      <c r="E17" s="4" t="s">
        <v>96</v>
      </c>
      <c r="F17" s="6">
        <v>44613</v>
      </c>
      <c r="G17" s="6">
        <v>44614</v>
      </c>
      <c r="H17" s="4">
        <v>1</v>
      </c>
      <c r="I17" s="4">
        <v>1</v>
      </c>
      <c r="J17" s="4">
        <v>1</v>
      </c>
      <c r="K17" s="4" t="s">
        <v>30</v>
      </c>
      <c r="L17" s="4">
        <v>130.66</v>
      </c>
      <c r="M17" s="4">
        <v>130.66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44613</v>
      </c>
      <c r="S17" s="6">
        <v>44617</v>
      </c>
      <c r="T17" s="4" t="s">
        <v>34</v>
      </c>
      <c r="U17" s="4">
        <v>130.66</v>
      </c>
      <c r="V17" s="4">
        <v>0</v>
      </c>
      <c r="W17" s="4">
        <v>0</v>
      </c>
      <c r="X17" s="4" t="s">
        <v>42</v>
      </c>
      <c r="Y17" s="4" t="s">
        <v>42</v>
      </c>
    </row>
    <row r="18" s="4" customFormat="1" spans="1:25">
      <c r="A18" s="4" t="s">
        <v>91</v>
      </c>
      <c r="B18" s="4" t="s">
        <v>26</v>
      </c>
      <c r="C18" s="4" t="s">
        <v>98</v>
      </c>
      <c r="D18" s="4" t="s">
        <v>92</v>
      </c>
      <c r="E18" s="4" t="s">
        <v>73</v>
      </c>
      <c r="F18" s="6">
        <v>44613</v>
      </c>
      <c r="G18" s="6">
        <v>44614</v>
      </c>
      <c r="H18" s="4">
        <v>1</v>
      </c>
      <c r="I18" s="4">
        <v>1</v>
      </c>
      <c r="J18" s="4">
        <v>1</v>
      </c>
      <c r="K18" s="4" t="s">
        <v>30</v>
      </c>
      <c r="L18" s="4">
        <v>-226.44</v>
      </c>
      <c r="M18" s="4">
        <v>-226.44</v>
      </c>
      <c r="N18" s="4" t="s">
        <v>93</v>
      </c>
      <c r="O18" s="4" t="s">
        <v>32</v>
      </c>
      <c r="P18" s="4" t="s">
        <v>33</v>
      </c>
      <c r="Q18" s="4">
        <v>0</v>
      </c>
      <c r="R18" s="7">
        <v>44613</v>
      </c>
      <c r="S18" s="6">
        <v>44617</v>
      </c>
      <c r="T18" s="4" t="s">
        <v>34</v>
      </c>
      <c r="U18" s="4">
        <v>-226.44</v>
      </c>
      <c r="V18" s="4">
        <v>0</v>
      </c>
      <c r="W18" s="4">
        <v>0</v>
      </c>
      <c r="X18" s="4" t="s">
        <v>42</v>
      </c>
      <c r="Y18" s="4" t="s">
        <v>42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44613</v>
      </c>
      <c r="G19" s="6">
        <v>44614</v>
      </c>
      <c r="H19" s="4">
        <v>1</v>
      </c>
      <c r="I19" s="4">
        <v>1</v>
      </c>
      <c r="J19" s="4">
        <v>1</v>
      </c>
      <c r="K19" s="4" t="s">
        <v>30</v>
      </c>
      <c r="L19" s="4">
        <v>161.16</v>
      </c>
      <c r="M19" s="4">
        <v>161.16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44613</v>
      </c>
      <c r="S19" s="6">
        <v>44617</v>
      </c>
      <c r="T19" s="4" t="s">
        <v>34</v>
      </c>
      <c r="U19" s="4">
        <v>161.16</v>
      </c>
      <c r="V19" s="4">
        <v>0</v>
      </c>
      <c r="W19" s="4">
        <v>0</v>
      </c>
      <c r="X19" s="4" t="s">
        <v>103</v>
      </c>
      <c r="Y19" s="4" t="s">
        <v>42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57</v>
      </c>
      <c r="E20" s="4" t="s">
        <v>54</v>
      </c>
      <c r="F20" s="6">
        <v>44613</v>
      </c>
      <c r="G20" s="6">
        <v>44614</v>
      </c>
      <c r="H20" s="4">
        <v>1</v>
      </c>
      <c r="I20" s="4">
        <v>1</v>
      </c>
      <c r="J20" s="4">
        <v>1</v>
      </c>
      <c r="K20" s="4" t="s">
        <v>30</v>
      </c>
      <c r="L20" s="4">
        <v>160.37</v>
      </c>
      <c r="M20" s="4">
        <v>160.37</v>
      </c>
      <c r="N20" s="4" t="s">
        <v>105</v>
      </c>
      <c r="O20" s="4" t="s">
        <v>32</v>
      </c>
      <c r="P20" s="4" t="s">
        <v>33</v>
      </c>
      <c r="Q20" s="4">
        <v>0</v>
      </c>
      <c r="R20" s="7">
        <v>44613</v>
      </c>
      <c r="S20" s="6">
        <v>44617</v>
      </c>
      <c r="T20" s="4" t="s">
        <v>34</v>
      </c>
      <c r="U20" s="4">
        <v>160.37</v>
      </c>
      <c r="V20" s="4">
        <v>0</v>
      </c>
      <c r="W20" s="4">
        <v>0</v>
      </c>
      <c r="X20" s="4" t="s">
        <v>42</v>
      </c>
      <c r="Y20" s="4" t="s">
        <v>42</v>
      </c>
    </row>
    <row r="21" s="4" customFormat="1" spans="1:25">
      <c r="A21" s="4" t="s">
        <v>106</v>
      </c>
      <c r="B21" s="4" t="s">
        <v>26</v>
      </c>
      <c r="C21" s="4" t="s">
        <v>27</v>
      </c>
      <c r="D21" s="4" t="s">
        <v>107</v>
      </c>
      <c r="E21" s="4" t="s">
        <v>66</v>
      </c>
      <c r="F21" s="6">
        <v>44613</v>
      </c>
      <c r="G21" s="6">
        <v>44614</v>
      </c>
      <c r="H21" s="4">
        <v>1</v>
      </c>
      <c r="I21" s="4">
        <v>1</v>
      </c>
      <c r="J21" s="4">
        <v>1</v>
      </c>
      <c r="K21" s="4" t="s">
        <v>30</v>
      </c>
      <c r="L21" s="4">
        <v>225.42</v>
      </c>
      <c r="M21" s="4">
        <v>225.42</v>
      </c>
      <c r="N21" s="4" t="s">
        <v>108</v>
      </c>
      <c r="O21" s="4" t="s">
        <v>32</v>
      </c>
      <c r="P21" s="4" t="s">
        <v>33</v>
      </c>
      <c r="Q21" s="4">
        <v>0</v>
      </c>
      <c r="R21" s="7">
        <v>44613</v>
      </c>
      <c r="S21" s="6">
        <v>44617</v>
      </c>
      <c r="T21" s="4" t="s">
        <v>34</v>
      </c>
      <c r="U21" s="4">
        <v>225.42</v>
      </c>
      <c r="V21" s="4">
        <v>0</v>
      </c>
      <c r="W21" s="4">
        <v>0</v>
      </c>
      <c r="X21" s="4" t="s">
        <v>109</v>
      </c>
      <c r="Y21" s="4" t="s">
        <v>42</v>
      </c>
    </row>
    <row r="22" s="4" customFormat="1" spans="1:25">
      <c r="A22" s="4" t="s">
        <v>110</v>
      </c>
      <c r="B22" s="4" t="s">
        <v>26</v>
      </c>
      <c r="C22" s="4" t="s">
        <v>27</v>
      </c>
      <c r="D22" s="4" t="s">
        <v>111</v>
      </c>
      <c r="E22" s="4" t="s">
        <v>50</v>
      </c>
      <c r="F22" s="6">
        <v>44613</v>
      </c>
      <c r="G22" s="6">
        <v>44614</v>
      </c>
      <c r="H22" s="4">
        <v>1</v>
      </c>
      <c r="I22" s="4">
        <v>1</v>
      </c>
      <c r="J22" s="4">
        <v>1</v>
      </c>
      <c r="K22" s="4" t="s">
        <v>30</v>
      </c>
      <c r="L22" s="4">
        <v>154.02</v>
      </c>
      <c r="M22" s="4">
        <v>154.02</v>
      </c>
      <c r="N22" s="4" t="s">
        <v>112</v>
      </c>
      <c r="O22" s="4" t="s">
        <v>32</v>
      </c>
      <c r="P22" s="4" t="s">
        <v>33</v>
      </c>
      <c r="Q22" s="4">
        <v>0</v>
      </c>
      <c r="R22" s="7">
        <v>44613</v>
      </c>
      <c r="S22" s="6">
        <v>44617</v>
      </c>
      <c r="T22" s="4" t="s">
        <v>34</v>
      </c>
      <c r="U22" s="4">
        <v>154.02</v>
      </c>
      <c r="V22" s="4">
        <v>0</v>
      </c>
      <c r="W22" s="4">
        <v>0</v>
      </c>
      <c r="X22" s="4" t="s">
        <v>113</v>
      </c>
      <c r="Y22" s="4" t="s">
        <v>42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69</v>
      </c>
      <c r="E23" s="4" t="s">
        <v>115</v>
      </c>
      <c r="F23" s="6">
        <v>44613</v>
      </c>
      <c r="G23" s="6">
        <v>44614</v>
      </c>
      <c r="H23" s="4">
        <v>1</v>
      </c>
      <c r="I23" s="4">
        <v>1</v>
      </c>
      <c r="J23" s="4">
        <v>1</v>
      </c>
      <c r="K23" s="4" t="s">
        <v>30</v>
      </c>
      <c r="L23" s="4">
        <v>182.58</v>
      </c>
      <c r="M23" s="4">
        <v>182.58</v>
      </c>
      <c r="N23" s="4" t="s">
        <v>116</v>
      </c>
      <c r="O23" s="4" t="s">
        <v>32</v>
      </c>
      <c r="P23" s="4" t="s">
        <v>33</v>
      </c>
      <c r="Q23" s="4">
        <v>0</v>
      </c>
      <c r="R23" s="7">
        <v>44613</v>
      </c>
      <c r="S23" s="6">
        <v>44617</v>
      </c>
      <c r="T23" s="4" t="s">
        <v>34</v>
      </c>
      <c r="U23" s="4">
        <v>182.58</v>
      </c>
      <c r="V23" s="4">
        <v>0</v>
      </c>
      <c r="W23" s="4">
        <v>0</v>
      </c>
      <c r="X23" s="4" t="s">
        <v>117</v>
      </c>
      <c r="Y23" s="4" t="s">
        <v>42</v>
      </c>
    </row>
    <row r="24" s="4" customFormat="1" spans="1:25">
      <c r="A24" s="4" t="s">
        <v>118</v>
      </c>
      <c r="B24" s="4" t="s">
        <v>26</v>
      </c>
      <c r="C24" s="4" t="s">
        <v>27</v>
      </c>
      <c r="D24" s="4" t="s">
        <v>69</v>
      </c>
      <c r="E24" s="4" t="s">
        <v>45</v>
      </c>
      <c r="F24" s="6">
        <v>44613</v>
      </c>
      <c r="G24" s="6">
        <v>44614</v>
      </c>
      <c r="H24" s="4">
        <v>1</v>
      </c>
      <c r="I24" s="4">
        <v>1</v>
      </c>
      <c r="J24" s="4">
        <v>1</v>
      </c>
      <c r="K24" s="4" t="s">
        <v>30</v>
      </c>
      <c r="L24" s="4">
        <v>170.34</v>
      </c>
      <c r="M24" s="4">
        <v>170.34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44613</v>
      </c>
      <c r="S24" s="6">
        <v>44617</v>
      </c>
      <c r="T24" s="4" t="s">
        <v>34</v>
      </c>
      <c r="U24" s="4">
        <v>170.34</v>
      </c>
      <c r="V24" s="4">
        <v>0</v>
      </c>
      <c r="W24" s="4">
        <v>0</v>
      </c>
      <c r="X24" s="4" t="s">
        <v>42</v>
      </c>
      <c r="Y24" s="4" t="s">
        <v>42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50</v>
      </c>
      <c r="F25" s="6">
        <v>44613</v>
      </c>
      <c r="G25" s="6">
        <v>44614</v>
      </c>
      <c r="H25" s="4">
        <v>1</v>
      </c>
      <c r="I25" s="4">
        <v>1</v>
      </c>
      <c r="J25" s="4">
        <v>1</v>
      </c>
      <c r="K25" s="4" t="s">
        <v>30</v>
      </c>
      <c r="L25" s="4">
        <v>157.33</v>
      </c>
      <c r="M25" s="4">
        <v>157.33</v>
      </c>
      <c r="N25" s="4" t="s">
        <v>122</v>
      </c>
      <c r="O25" s="4" t="s">
        <v>32</v>
      </c>
      <c r="P25" s="4" t="s">
        <v>33</v>
      </c>
      <c r="Q25" s="4">
        <v>0</v>
      </c>
      <c r="R25" s="7">
        <v>44613</v>
      </c>
      <c r="S25" s="6">
        <v>44617</v>
      </c>
      <c r="T25" s="4" t="s">
        <v>34</v>
      </c>
      <c r="U25" s="4">
        <v>157.33</v>
      </c>
      <c r="V25" s="4">
        <v>0</v>
      </c>
      <c r="W25" s="4">
        <v>0</v>
      </c>
      <c r="X25" s="4" t="s">
        <v>42</v>
      </c>
      <c r="Y25" s="4" t="s">
        <v>42</v>
      </c>
    </row>
    <row r="26" s="4" customFormat="1" spans="1:25">
      <c r="A26" s="4" t="s">
        <v>123</v>
      </c>
      <c r="B26" s="4" t="s">
        <v>26</v>
      </c>
      <c r="C26" s="4" t="s">
        <v>27</v>
      </c>
      <c r="D26" s="4" t="s">
        <v>124</v>
      </c>
      <c r="E26" s="4" t="s">
        <v>50</v>
      </c>
      <c r="F26" s="6">
        <v>44613</v>
      </c>
      <c r="G26" s="6">
        <v>44614</v>
      </c>
      <c r="H26" s="4">
        <v>1</v>
      </c>
      <c r="I26" s="4">
        <v>1</v>
      </c>
      <c r="J26" s="4">
        <v>1</v>
      </c>
      <c r="K26" s="4" t="s">
        <v>30</v>
      </c>
      <c r="L26" s="4">
        <v>196.91</v>
      </c>
      <c r="M26" s="4">
        <v>196.91</v>
      </c>
      <c r="N26" s="4" t="s">
        <v>125</v>
      </c>
      <c r="O26" s="4" t="s">
        <v>32</v>
      </c>
      <c r="P26" s="4" t="s">
        <v>33</v>
      </c>
      <c r="Q26" s="4">
        <v>0</v>
      </c>
      <c r="R26" s="7">
        <v>44613</v>
      </c>
      <c r="S26" s="6">
        <v>44617</v>
      </c>
      <c r="T26" s="4" t="s">
        <v>34</v>
      </c>
      <c r="U26" s="4">
        <v>196.91</v>
      </c>
      <c r="V26" s="4">
        <v>0</v>
      </c>
      <c r="W26" s="4">
        <v>0</v>
      </c>
      <c r="X26" s="4" t="s">
        <v>42</v>
      </c>
      <c r="Y26" s="4" t="s">
        <v>42</v>
      </c>
    </row>
    <row r="27" s="4" customFormat="1" spans="1:25">
      <c r="A27" s="4" t="s">
        <v>126</v>
      </c>
      <c r="B27" s="4" t="s">
        <v>26</v>
      </c>
      <c r="C27" s="4" t="s">
        <v>27</v>
      </c>
      <c r="D27" s="4" t="s">
        <v>121</v>
      </c>
      <c r="E27" s="4" t="s">
        <v>127</v>
      </c>
      <c r="F27" s="6">
        <v>44613</v>
      </c>
      <c r="G27" s="6">
        <v>44614</v>
      </c>
      <c r="H27" s="4">
        <v>1</v>
      </c>
      <c r="I27" s="4">
        <v>1</v>
      </c>
      <c r="J27" s="4">
        <v>1</v>
      </c>
      <c r="K27" s="4" t="s">
        <v>30</v>
      </c>
      <c r="L27" s="4">
        <v>157.33</v>
      </c>
      <c r="M27" s="4">
        <v>157.33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44613</v>
      </c>
      <c r="S27" s="6">
        <v>44617</v>
      </c>
      <c r="T27" s="4" t="s">
        <v>34</v>
      </c>
      <c r="U27" s="4">
        <v>157.33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121</v>
      </c>
      <c r="E28" s="4" t="s">
        <v>127</v>
      </c>
      <c r="F28" s="6">
        <v>44613</v>
      </c>
      <c r="G28" s="6">
        <v>44614</v>
      </c>
      <c r="H28" s="4">
        <v>1</v>
      </c>
      <c r="I28" s="4">
        <v>1</v>
      </c>
      <c r="J28" s="4">
        <v>1</v>
      </c>
      <c r="K28" s="4" t="s">
        <v>30</v>
      </c>
      <c r="L28" s="4">
        <v>157.33</v>
      </c>
      <c r="M28" s="4">
        <v>157.33</v>
      </c>
      <c r="N28" s="4" t="s">
        <v>130</v>
      </c>
      <c r="O28" s="4" t="s">
        <v>32</v>
      </c>
      <c r="P28" s="4" t="s">
        <v>33</v>
      </c>
      <c r="Q28" s="4">
        <v>0</v>
      </c>
      <c r="R28" s="7">
        <v>44613</v>
      </c>
      <c r="S28" s="6">
        <v>44617</v>
      </c>
      <c r="T28" s="4" t="s">
        <v>34</v>
      </c>
      <c r="U28" s="4">
        <v>157.33</v>
      </c>
      <c r="V28" s="4">
        <v>0</v>
      </c>
      <c r="W28" s="4">
        <v>0</v>
      </c>
      <c r="X28" s="4" t="s">
        <v>42</v>
      </c>
      <c r="Y2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</v>
      </c>
    </row>
    <row r="2" s="4" customFormat="1" spans="1:9">
      <c r="A2" s="5">
        <v>17335670956</v>
      </c>
      <c r="B2" s="6">
        <v>44613</v>
      </c>
      <c r="C2" s="6">
        <v>44614</v>
      </c>
      <c r="D2" s="4">
        <v>288.29</v>
      </c>
      <c r="E2" s="4" t="str">
        <f>VLOOKUP(A2,HOP!A:L,12,0)</f>
        <v>288.29</v>
      </c>
      <c r="F2" s="4" t="str">
        <f>VLOOKUP(A2,HOP!A:C,3,0)</f>
        <v>2417753</v>
      </c>
      <c r="G2" s="4">
        <f>D2-E2</f>
        <v>0</v>
      </c>
      <c r="H2" s="4" t="str">
        <f>$H$1&amp;F2</f>
        <v>，2417753</v>
      </c>
      <c r="I2" s="4" t="str">
        <f>VLOOKUP(A2,HOP!A:T,20,0)</f>
        <v>直连</v>
      </c>
    </row>
    <row r="3" s="4" customFormat="1" spans="1:9">
      <c r="A3" s="5">
        <v>17412184316</v>
      </c>
      <c r="B3" s="6">
        <v>44611</v>
      </c>
      <c r="C3" s="6">
        <v>44614</v>
      </c>
      <c r="D3" s="4">
        <v>446.76</v>
      </c>
      <c r="E3" s="4" t="str">
        <f>VLOOKUP(A3,HOP!A:L,12,0)</f>
        <v>446.76</v>
      </c>
      <c r="F3" s="4" t="str">
        <f>VLOOKUP(A3,HOP!A:C,3,0)</f>
        <v>2422312</v>
      </c>
      <c r="G3" s="4">
        <f t="shared" ref="G3:G27" si="0">D3-E3</f>
        <v>0</v>
      </c>
      <c r="H3" s="4" t="str">
        <f t="shared" ref="H3:H27" si="1">$H$1&amp;F3</f>
        <v>，2422312</v>
      </c>
      <c r="I3" s="4" t="str">
        <f>VLOOKUP(A3,HOP!A:T,20,0)</f>
        <v>直连</v>
      </c>
    </row>
    <row r="4" s="4" customFormat="1" spans="1:9">
      <c r="A4" s="5">
        <v>17438164971</v>
      </c>
      <c r="B4" s="6">
        <v>44613</v>
      </c>
      <c r="C4" s="6">
        <v>44614</v>
      </c>
      <c r="D4" s="4">
        <v>210.12</v>
      </c>
      <c r="E4" s="4" t="str">
        <f>VLOOKUP(A4,HOP!A:L,12,0)</f>
        <v>210.12</v>
      </c>
      <c r="F4" s="4" t="str">
        <f>VLOOKUP(A4,HOP!A:C,3,0)</f>
        <v>2427897</v>
      </c>
      <c r="G4" s="4">
        <f t="shared" si="0"/>
        <v>0</v>
      </c>
      <c r="H4" s="4" t="str">
        <f t="shared" si="1"/>
        <v>，2427897</v>
      </c>
      <c r="I4" s="4" t="str">
        <f>VLOOKUP(A4,HOP!A:T,20,0)</f>
        <v>直连</v>
      </c>
    </row>
    <row r="5" s="4" customFormat="1" spans="1:9">
      <c r="A5" s="5">
        <v>17438539314</v>
      </c>
      <c r="B5" s="6">
        <v>44613</v>
      </c>
      <c r="C5" s="6">
        <v>44614</v>
      </c>
      <c r="D5" s="4">
        <v>224.32</v>
      </c>
      <c r="E5" s="4" t="str">
        <f>VLOOKUP(A5,HOP!A:L,12,0)</f>
        <v>224.32</v>
      </c>
      <c r="F5" s="4" t="str">
        <f>VLOOKUP(A5,HOP!A:C,3,0)</f>
        <v>2428066</v>
      </c>
      <c r="G5" s="4">
        <f t="shared" si="0"/>
        <v>0</v>
      </c>
      <c r="H5" s="4" t="str">
        <f t="shared" si="1"/>
        <v>，2428066</v>
      </c>
      <c r="I5" s="4" t="str">
        <f>VLOOKUP(A5,HOP!A:T,20,0)</f>
        <v>直连</v>
      </c>
    </row>
    <row r="6" s="4" customFormat="1" spans="1:9">
      <c r="A6" s="5">
        <v>17438698477</v>
      </c>
      <c r="B6" s="6">
        <v>44613</v>
      </c>
      <c r="C6" s="6">
        <v>44614</v>
      </c>
      <c r="D6" s="4">
        <v>173.57</v>
      </c>
      <c r="E6" s="4" t="str">
        <f>VLOOKUP(A6,HOP!A:L,12,0)</f>
        <v>173.57</v>
      </c>
      <c r="F6" s="4" t="str">
        <f>VLOOKUP(A6,HOP!A:C,3,0)</f>
        <v>2428146</v>
      </c>
      <c r="G6" s="4">
        <f t="shared" si="0"/>
        <v>0</v>
      </c>
      <c r="H6" s="4" t="str">
        <f t="shared" si="1"/>
        <v>，2428146</v>
      </c>
      <c r="I6" s="4" t="str">
        <f>VLOOKUP(A6,HOP!A:T,20,0)</f>
        <v>直连</v>
      </c>
    </row>
    <row r="7" s="4" customFormat="1" spans="1:9">
      <c r="A7" s="5">
        <v>17438710840</v>
      </c>
      <c r="B7" s="6">
        <v>44613</v>
      </c>
      <c r="C7" s="6">
        <v>44614</v>
      </c>
      <c r="D7" s="4">
        <v>142.1</v>
      </c>
      <c r="E7" s="4" t="str">
        <f>VLOOKUP(A7,HOP!A:L,12,0)</f>
        <v>142.10</v>
      </c>
      <c r="F7" s="4" t="str">
        <f>VLOOKUP(A7,HOP!A:C,3,0)</f>
        <v>2428149</v>
      </c>
      <c r="G7" s="4">
        <f t="shared" si="0"/>
        <v>0</v>
      </c>
      <c r="H7" s="4" t="str">
        <f t="shared" si="1"/>
        <v>，2428149</v>
      </c>
      <c r="I7" s="4" t="str">
        <f>VLOOKUP(A7,HOP!A:T,20,0)</f>
        <v>直连</v>
      </c>
    </row>
    <row r="8" s="4" customFormat="1" spans="1:9">
      <c r="A8" s="5">
        <v>17438988011</v>
      </c>
      <c r="B8" s="6">
        <v>44613</v>
      </c>
      <c r="C8" s="6">
        <v>44614</v>
      </c>
      <c r="D8" s="4">
        <v>151.98</v>
      </c>
      <c r="E8" s="4" t="str">
        <f>VLOOKUP(A8,HOP!A:L,12,0)</f>
        <v>151.98</v>
      </c>
      <c r="F8" s="4" t="str">
        <f>VLOOKUP(A8,HOP!A:C,3,0)</f>
        <v>2428404</v>
      </c>
      <c r="G8" s="4">
        <f t="shared" si="0"/>
        <v>0</v>
      </c>
      <c r="H8" s="4" t="str">
        <f t="shared" si="1"/>
        <v>，2428404</v>
      </c>
      <c r="I8" s="4" t="str">
        <f>VLOOKUP(A8,HOP!A:T,20,0)</f>
        <v>直连</v>
      </c>
    </row>
    <row r="9" s="4" customFormat="1" spans="1:9">
      <c r="A9" s="5">
        <v>17438908456</v>
      </c>
      <c r="B9" s="6">
        <v>44613</v>
      </c>
      <c r="C9" s="6">
        <v>44614</v>
      </c>
      <c r="D9" s="4">
        <v>154.02</v>
      </c>
      <c r="E9" s="4" t="str">
        <f>VLOOKUP(A9,HOP!A:L,12,0)</f>
        <v>154.02</v>
      </c>
      <c r="F9" s="4" t="str">
        <f>VLOOKUP(A9,HOP!A:C,3,0)</f>
        <v>2428405</v>
      </c>
      <c r="G9" s="4">
        <f t="shared" si="0"/>
        <v>0</v>
      </c>
      <c r="H9" s="4" t="str">
        <f t="shared" si="1"/>
        <v>，2428405</v>
      </c>
      <c r="I9" s="4" t="str">
        <f>VLOOKUP(A9,HOP!A:T,20,0)</f>
        <v>直连</v>
      </c>
    </row>
    <row r="10" s="4" customFormat="1" spans="1:9">
      <c r="A10" s="5">
        <v>17438529434</v>
      </c>
      <c r="B10" s="6">
        <v>44613</v>
      </c>
      <c r="C10" s="6">
        <v>44614</v>
      </c>
      <c r="D10" s="4">
        <v>170.34</v>
      </c>
      <c r="E10" s="4" t="str">
        <f>VLOOKUP(A10,HOP!A:L,12,0)</f>
        <v>170.34</v>
      </c>
      <c r="F10" s="4" t="str">
        <f>VLOOKUP(A10,HOP!A:C,3,0)</f>
        <v>2428412</v>
      </c>
      <c r="G10" s="4">
        <f t="shared" si="0"/>
        <v>0</v>
      </c>
      <c r="H10" s="4" t="str">
        <f t="shared" si="1"/>
        <v>，2428412</v>
      </c>
      <c r="I10" s="4" t="str">
        <f>VLOOKUP(A10,HOP!A:T,20,0)</f>
        <v>直连</v>
      </c>
    </row>
    <row r="11" s="4" customFormat="1" spans="1:9">
      <c r="A11" s="5">
        <v>17439403033</v>
      </c>
      <c r="B11" s="6">
        <v>44613</v>
      </c>
      <c r="C11" s="6">
        <v>44614</v>
      </c>
      <c r="D11" s="4">
        <v>516.57</v>
      </c>
      <c r="E11" s="4" t="str">
        <f>VLOOKUP(A11,HOP!A:L,12,0)</f>
        <v>516.57</v>
      </c>
      <c r="F11" s="4" t="str">
        <f>VLOOKUP(A11,HOP!A:C,3,0)</f>
        <v>2428542</v>
      </c>
      <c r="G11" s="4">
        <f t="shared" si="0"/>
        <v>0</v>
      </c>
      <c r="H11" s="4" t="str">
        <f t="shared" si="1"/>
        <v>，2428542</v>
      </c>
      <c r="I11" s="4" t="str">
        <f>VLOOKUP(A11,HOP!A:T,20,0)</f>
        <v>直连</v>
      </c>
    </row>
    <row r="12" s="4" customFormat="1" spans="1:9">
      <c r="A12" s="5">
        <v>17439407836</v>
      </c>
      <c r="B12" s="6">
        <v>44613</v>
      </c>
      <c r="C12" s="6">
        <v>44614</v>
      </c>
      <c r="D12" s="4">
        <v>144.84</v>
      </c>
      <c r="E12" s="4" t="str">
        <f>VLOOKUP(A12,HOP!A:L,12,0)</f>
        <v>144.84</v>
      </c>
      <c r="F12" s="4" t="str">
        <f>VLOOKUP(A12,HOP!A:C,3,0)</f>
        <v>2428544</v>
      </c>
      <c r="G12" s="4">
        <f t="shared" si="0"/>
        <v>0</v>
      </c>
      <c r="H12" s="4" t="str">
        <f t="shared" si="1"/>
        <v>，2428544</v>
      </c>
      <c r="I12" s="4" t="str">
        <f>VLOOKUP(A12,HOP!A:T,20,0)</f>
        <v>直连</v>
      </c>
    </row>
    <row r="13" s="4" customFormat="1" spans="1:9">
      <c r="A13" s="5">
        <v>17440086268</v>
      </c>
      <c r="B13" s="6">
        <v>44613</v>
      </c>
      <c r="C13" s="6">
        <v>44614</v>
      </c>
      <c r="D13" s="4">
        <v>139.74</v>
      </c>
      <c r="E13" s="4" t="str">
        <f>VLOOKUP(A13,HOP!A:L,12,0)</f>
        <v>139.74</v>
      </c>
      <c r="F13" s="4" t="str">
        <f>VLOOKUP(A13,HOP!A:C,3,0)</f>
        <v>2428925</v>
      </c>
      <c r="G13" s="4">
        <f t="shared" si="0"/>
        <v>0</v>
      </c>
      <c r="H13" s="4" t="str">
        <f t="shared" si="1"/>
        <v>，2428925</v>
      </c>
      <c r="I13" s="4" t="str">
        <f>VLOOKUP(A13,HOP!A:T,20,0)</f>
        <v>直连</v>
      </c>
    </row>
    <row r="14" s="4" customFormat="1" spans="1:9">
      <c r="A14" s="5">
        <v>17440280754</v>
      </c>
      <c r="B14" s="6">
        <v>44613</v>
      </c>
      <c r="C14" s="6">
        <v>44614</v>
      </c>
      <c r="D14" s="4">
        <v>142.8</v>
      </c>
      <c r="E14" s="4" t="str">
        <f>VLOOKUP(A14,HOP!A:L,12,0)</f>
        <v>142.80</v>
      </c>
      <c r="F14" s="4" t="str">
        <f>VLOOKUP(A14,HOP!A:C,3,0)</f>
        <v>2429072</v>
      </c>
      <c r="G14" s="4">
        <f t="shared" si="0"/>
        <v>0</v>
      </c>
      <c r="H14" s="4" t="str">
        <f t="shared" si="1"/>
        <v>，2429072</v>
      </c>
      <c r="I14" s="4" t="str">
        <f>VLOOKUP(A14,HOP!A:T,20,0)</f>
        <v>直连</v>
      </c>
    </row>
    <row r="15" s="4" customFormat="1" spans="1:9">
      <c r="A15" s="5">
        <v>17440288225</v>
      </c>
      <c r="B15" s="6">
        <v>44613</v>
      </c>
      <c r="C15" s="6">
        <v>44614</v>
      </c>
      <c r="D15" s="4">
        <v>161.16</v>
      </c>
      <c r="E15" s="4" t="str">
        <f>VLOOKUP(A15,HOP!A:L,12,0)</f>
        <v>161.16</v>
      </c>
      <c r="F15" s="4" t="str">
        <f>VLOOKUP(A15,HOP!A:C,3,0)</f>
        <v>2429080</v>
      </c>
      <c r="G15" s="4">
        <f t="shared" si="0"/>
        <v>0</v>
      </c>
      <c r="H15" s="4" t="str">
        <f t="shared" si="1"/>
        <v>，2429080</v>
      </c>
      <c r="I15" s="4" t="str">
        <f>VLOOKUP(A15,HOP!A:T,20,0)</f>
        <v>直连</v>
      </c>
    </row>
    <row r="16" s="4" customFormat="1" hidden="1" spans="1:9">
      <c r="A16" s="5">
        <v>17438089351</v>
      </c>
      <c r="B16" s="6">
        <v>44613</v>
      </c>
      <c r="C16" s="6">
        <v>44614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VLOOKUP(A16,HOP!A:T,20,0)</f>
        <v>#N/A</v>
      </c>
    </row>
    <row r="17" s="4" customFormat="1" spans="1:9">
      <c r="A17" s="5">
        <v>17440297756</v>
      </c>
      <c r="B17" s="6">
        <v>44613</v>
      </c>
      <c r="C17" s="6">
        <v>44614</v>
      </c>
      <c r="D17" s="4">
        <v>130.66</v>
      </c>
      <c r="E17" s="4" t="str">
        <f>VLOOKUP(A17,HOP!A:L,12,0)</f>
        <v>130.66</v>
      </c>
      <c r="F17" s="4" t="str">
        <f>VLOOKUP(A17,HOP!A:C,3,0)</f>
        <v>2429172</v>
      </c>
      <c r="G17" s="4">
        <f t="shared" si="0"/>
        <v>0</v>
      </c>
      <c r="H17" s="4" t="str">
        <f t="shared" si="1"/>
        <v>，2429172</v>
      </c>
      <c r="I17" s="4" t="str">
        <f>VLOOKUP(A17,HOP!A:T,20,0)</f>
        <v>直连</v>
      </c>
    </row>
    <row r="18" s="4" customFormat="1" spans="1:9">
      <c r="A18" s="5">
        <v>17440481887</v>
      </c>
      <c r="B18" s="6">
        <v>44613</v>
      </c>
      <c r="C18" s="6">
        <v>44614</v>
      </c>
      <c r="D18" s="4">
        <v>161.16</v>
      </c>
      <c r="E18" s="4" t="str">
        <f>VLOOKUP(A18,HOP!A:L,12,0)</f>
        <v>161.16</v>
      </c>
      <c r="F18" s="4" t="str">
        <f>VLOOKUP(A18,HOP!A:C,3,0)</f>
        <v>2429230</v>
      </c>
      <c r="G18" s="4">
        <f t="shared" si="0"/>
        <v>0</v>
      </c>
      <c r="H18" s="4" t="str">
        <f t="shared" si="1"/>
        <v>，2429230</v>
      </c>
      <c r="I18" s="4" t="str">
        <f>VLOOKUP(A18,HOP!A:T,20,0)</f>
        <v>直连</v>
      </c>
    </row>
    <row r="19" s="4" customFormat="1" spans="1:9">
      <c r="A19" s="5">
        <v>17440472679</v>
      </c>
      <c r="B19" s="6">
        <v>44613</v>
      </c>
      <c r="C19" s="6">
        <v>44614</v>
      </c>
      <c r="D19" s="4">
        <v>160.37</v>
      </c>
      <c r="E19" s="4" t="str">
        <f>VLOOKUP(A19,HOP!A:L,12,0)</f>
        <v>160.37</v>
      </c>
      <c r="F19" s="4" t="str">
        <f>VLOOKUP(A19,HOP!A:C,3,0)</f>
        <v>2429243</v>
      </c>
      <c r="G19" s="4">
        <f t="shared" si="0"/>
        <v>0</v>
      </c>
      <c r="H19" s="4" t="str">
        <f t="shared" si="1"/>
        <v>，2429243</v>
      </c>
      <c r="I19" s="4" t="str">
        <f>VLOOKUP(A19,HOP!A:T,20,0)</f>
        <v>直连</v>
      </c>
    </row>
    <row r="20" s="4" customFormat="1" spans="1:9">
      <c r="A20" s="5">
        <v>17444709727</v>
      </c>
      <c r="B20" s="6">
        <v>44613</v>
      </c>
      <c r="C20" s="6">
        <v>44614</v>
      </c>
      <c r="D20" s="4">
        <v>225.42</v>
      </c>
      <c r="E20" s="4" t="str">
        <f>VLOOKUP(A20,HOP!A:L,12,0)</f>
        <v>225.42</v>
      </c>
      <c r="F20" s="4" t="str">
        <f>VLOOKUP(A20,HOP!A:C,3,0)</f>
        <v>2429590</v>
      </c>
      <c r="G20" s="4">
        <f t="shared" si="0"/>
        <v>0</v>
      </c>
      <c r="H20" s="4" t="str">
        <f t="shared" si="1"/>
        <v>，2429590</v>
      </c>
      <c r="I20" s="4" t="str">
        <f>VLOOKUP(A20,HOP!A:T,20,0)</f>
        <v>直连</v>
      </c>
    </row>
    <row r="21" s="4" customFormat="1" spans="1:9">
      <c r="A21" s="5">
        <v>17445112101</v>
      </c>
      <c r="B21" s="6">
        <v>44613</v>
      </c>
      <c r="C21" s="6">
        <v>44614</v>
      </c>
      <c r="D21" s="4">
        <v>154.02</v>
      </c>
      <c r="E21" s="4" t="str">
        <f>VLOOKUP(A21,HOP!A:L,12,0)</f>
        <v>154.02</v>
      </c>
      <c r="F21" s="4" t="str">
        <f>VLOOKUP(A21,HOP!A:C,3,0)</f>
        <v>2429654</v>
      </c>
      <c r="G21" s="4">
        <f t="shared" si="0"/>
        <v>0</v>
      </c>
      <c r="H21" s="4" t="str">
        <f t="shared" si="1"/>
        <v>，2429654</v>
      </c>
      <c r="I21" s="4" t="str">
        <f>VLOOKUP(A21,HOP!A:T,20,0)</f>
        <v>直连</v>
      </c>
    </row>
    <row r="22" s="4" customFormat="1" spans="1:9">
      <c r="A22" s="5">
        <v>17444845714</v>
      </c>
      <c r="B22" s="6">
        <v>44613</v>
      </c>
      <c r="C22" s="6">
        <v>44614</v>
      </c>
      <c r="D22" s="4">
        <v>182.58</v>
      </c>
      <c r="E22" s="4" t="str">
        <f>VLOOKUP(A22,HOP!A:L,12,0)</f>
        <v>182.58</v>
      </c>
      <c r="F22" s="4" t="str">
        <f>VLOOKUP(A22,HOP!A:C,3,0)</f>
        <v>2429666</v>
      </c>
      <c r="G22" s="4">
        <f t="shared" si="0"/>
        <v>0</v>
      </c>
      <c r="H22" s="4" t="str">
        <f t="shared" si="1"/>
        <v>，2429666</v>
      </c>
      <c r="I22" s="4" t="str">
        <f>VLOOKUP(A22,HOP!A:T,20,0)</f>
        <v>直连</v>
      </c>
    </row>
    <row r="23" s="4" customFormat="1" spans="1:9">
      <c r="A23" s="5">
        <v>17445347599</v>
      </c>
      <c r="B23" s="6">
        <v>44613</v>
      </c>
      <c r="C23" s="6">
        <v>44614</v>
      </c>
      <c r="D23" s="4">
        <v>170.34</v>
      </c>
      <c r="E23" s="4" t="str">
        <f>VLOOKUP(A23,HOP!A:L,12,0)</f>
        <v>170.34</v>
      </c>
      <c r="F23" s="4" t="str">
        <f>VLOOKUP(A23,HOP!A:C,3,0)</f>
        <v>2429761</v>
      </c>
      <c r="G23" s="4">
        <f t="shared" si="0"/>
        <v>0</v>
      </c>
      <c r="H23" s="4" t="str">
        <f t="shared" si="1"/>
        <v>，2429761</v>
      </c>
      <c r="I23" s="4" t="str">
        <f>VLOOKUP(A23,HOP!A:T,20,0)</f>
        <v>直连</v>
      </c>
    </row>
    <row r="24" s="4" customFormat="1" spans="1:9">
      <c r="A24" s="5">
        <v>17445443338</v>
      </c>
      <c r="B24" s="6">
        <v>44613</v>
      </c>
      <c r="C24" s="6">
        <v>44614</v>
      </c>
      <c r="D24" s="4">
        <v>157.33</v>
      </c>
      <c r="E24" s="4" t="str">
        <f>VLOOKUP(A24,HOP!A:L,12,0)</f>
        <v>157.33</v>
      </c>
      <c r="F24" s="4" t="str">
        <f>VLOOKUP(A24,HOP!A:C,3,0)</f>
        <v>2429812</v>
      </c>
      <c r="G24" s="4">
        <f t="shared" si="0"/>
        <v>0</v>
      </c>
      <c r="H24" s="4" t="str">
        <f t="shared" si="1"/>
        <v>，2429812</v>
      </c>
      <c r="I24" s="4" t="str">
        <f>VLOOKUP(A24,HOP!A:T,20,0)</f>
        <v>直连</v>
      </c>
    </row>
    <row r="25" s="4" customFormat="1" spans="1:9">
      <c r="A25" s="5">
        <v>17445457922</v>
      </c>
      <c r="B25" s="6">
        <v>44613</v>
      </c>
      <c r="C25" s="6">
        <v>44614</v>
      </c>
      <c r="D25" s="4">
        <v>196.91</v>
      </c>
      <c r="E25" s="4" t="str">
        <f>VLOOKUP(A25,HOP!A:L,12,0)</f>
        <v>196.91</v>
      </c>
      <c r="F25" s="4" t="str">
        <f>VLOOKUP(A25,HOP!A:C,3,0)</f>
        <v>2429820</v>
      </c>
      <c r="G25" s="4">
        <f t="shared" si="0"/>
        <v>0</v>
      </c>
      <c r="H25" s="4" t="str">
        <f t="shared" si="1"/>
        <v>，2429820</v>
      </c>
      <c r="I25" s="4" t="str">
        <f>VLOOKUP(A25,HOP!A:T,20,0)</f>
        <v>直连</v>
      </c>
    </row>
    <row r="26" s="4" customFormat="1" spans="1:9">
      <c r="A26" s="5">
        <v>17445469693</v>
      </c>
      <c r="B26" s="6">
        <v>44613</v>
      </c>
      <c r="C26" s="6">
        <v>44614</v>
      </c>
      <c r="D26" s="4">
        <v>157.33</v>
      </c>
      <c r="E26" s="4" t="str">
        <f>VLOOKUP(A26,HOP!A:L,12,0)</f>
        <v>157.33</v>
      </c>
      <c r="F26" s="4" t="str">
        <f>VLOOKUP(A26,HOP!A:C,3,0)</f>
        <v>2429825</v>
      </c>
      <c r="G26" s="4">
        <f t="shared" si="0"/>
        <v>0</v>
      </c>
      <c r="H26" s="4" t="str">
        <f t="shared" si="1"/>
        <v>，2429825</v>
      </c>
      <c r="I26" s="4" t="str">
        <f>VLOOKUP(A26,HOP!A:T,20,0)</f>
        <v>直连</v>
      </c>
    </row>
    <row r="27" s="4" customFormat="1" spans="1:9">
      <c r="A27" s="5">
        <v>17445489992</v>
      </c>
      <c r="B27" s="6">
        <v>44613</v>
      </c>
      <c r="C27" s="6">
        <v>44614</v>
      </c>
      <c r="D27" s="4">
        <v>157.33</v>
      </c>
      <c r="E27" s="4" t="str">
        <f>VLOOKUP(A27,HOP!A:L,12,0)</f>
        <v>157.33</v>
      </c>
      <c r="F27" s="4" t="str">
        <f>VLOOKUP(A27,HOP!A:C,3,0)</f>
        <v>2429834</v>
      </c>
      <c r="G27" s="4">
        <f t="shared" si="0"/>
        <v>0</v>
      </c>
      <c r="H27" s="4" t="str">
        <f t="shared" si="1"/>
        <v>，2429834</v>
      </c>
      <c r="I27" s="4" t="str">
        <f>VLOOKUP(A27,HOP!A:T,20,0)</f>
        <v>直连</v>
      </c>
    </row>
    <row r="29" spans="4:4">
      <c r="D29" s="4">
        <f>SUM(D2:D28)</f>
        <v>4920.06</v>
      </c>
    </row>
    <row r="35" spans="1:1">
      <c r="A35" s="4" t="s">
        <v>132</v>
      </c>
    </row>
    <row r="36" spans="1:1">
      <c r="A36" s="4" t="s">
        <v>133</v>
      </c>
    </row>
    <row r="37" spans="1:1">
      <c r="A37" s="4" t="s">
        <v>134</v>
      </c>
    </row>
  </sheetData>
  <autoFilter ref="A1:XFD29">
    <filterColumn colId="3">
      <filters blank="1">
        <filter val="196.91"/>
        <filter val="210.12"/>
        <filter val="161.16"/>
        <filter val="4920.06"/>
        <filter val="173.57"/>
        <filter val="516.57"/>
        <filter val="151.98"/>
        <filter val="182.58"/>
        <filter val="142.1"/>
        <filter val="130.66"/>
        <filter val="142.8"/>
        <filter val="288.29"/>
        <filter val="224.32"/>
        <filter val="157.33"/>
        <filter val="139.74"/>
        <filter val="170.34"/>
        <filter val="446.76"/>
        <filter val="160.37"/>
        <filter val="154.02"/>
        <filter val="225.42"/>
        <filter val="144.84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</row>
    <row r="2" s="1" customFormat="1" spans="1:20">
      <c r="A2" s="3">
        <v>17445489992</v>
      </c>
      <c r="B2" s="1" t="s">
        <v>152</v>
      </c>
      <c r="C2" s="1" t="s">
        <v>153</v>
      </c>
      <c r="D2" s="1" t="s">
        <v>154</v>
      </c>
      <c r="E2" s="1" t="s">
        <v>130</v>
      </c>
      <c r="F2" s="1" t="s">
        <v>152</v>
      </c>
      <c r="G2" s="1" t="s">
        <v>155</v>
      </c>
      <c r="H2" s="1" t="s">
        <v>156</v>
      </c>
      <c r="I2" s="1" t="s">
        <v>157</v>
      </c>
      <c r="J2" s="1" t="s">
        <v>158</v>
      </c>
      <c r="K2" s="1" t="s">
        <v>157</v>
      </c>
      <c r="L2" s="1" t="s">
        <v>157</v>
      </c>
      <c r="M2" s="1" t="s">
        <v>159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  <c r="T2" s="1" t="s">
        <v>165</v>
      </c>
    </row>
    <row r="3" s="1" customFormat="1" spans="1:20">
      <c r="A3" s="3">
        <v>17445469693</v>
      </c>
      <c r="B3" s="1" t="s">
        <v>152</v>
      </c>
      <c r="C3" s="1" t="s">
        <v>166</v>
      </c>
      <c r="D3" s="1" t="s">
        <v>154</v>
      </c>
      <c r="E3" s="1" t="s">
        <v>128</v>
      </c>
      <c r="F3" s="1" t="s">
        <v>152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157</v>
      </c>
      <c r="L3" s="1" t="s">
        <v>157</v>
      </c>
      <c r="M3" s="1" t="s">
        <v>159</v>
      </c>
      <c r="N3" s="1" t="s">
        <v>159</v>
      </c>
      <c r="O3" s="1" t="s">
        <v>160</v>
      </c>
      <c r="P3" s="1" t="s">
        <v>161</v>
      </c>
      <c r="Q3" s="1" t="s">
        <v>167</v>
      </c>
      <c r="R3" s="1" t="s">
        <v>163</v>
      </c>
      <c r="S3" s="1" t="s">
        <v>164</v>
      </c>
      <c r="T3" s="1" t="s">
        <v>165</v>
      </c>
    </row>
    <row r="4" s="1" customFormat="1" spans="1:20">
      <c r="A4" s="3">
        <v>17445457922</v>
      </c>
      <c r="B4" s="1" t="s">
        <v>152</v>
      </c>
      <c r="C4" s="1" t="s">
        <v>168</v>
      </c>
      <c r="D4" s="1" t="s">
        <v>169</v>
      </c>
      <c r="E4" s="1" t="s">
        <v>125</v>
      </c>
      <c r="F4" s="1" t="s">
        <v>152</v>
      </c>
      <c r="G4" s="1" t="s">
        <v>155</v>
      </c>
      <c r="H4" s="1" t="s">
        <v>156</v>
      </c>
      <c r="I4" s="1" t="s">
        <v>170</v>
      </c>
      <c r="J4" s="1" t="s">
        <v>158</v>
      </c>
      <c r="K4" s="1" t="s">
        <v>170</v>
      </c>
      <c r="L4" s="1" t="s">
        <v>170</v>
      </c>
      <c r="M4" s="1" t="s">
        <v>159</v>
      </c>
      <c r="N4" s="1" t="s">
        <v>159</v>
      </c>
      <c r="O4" s="1" t="s">
        <v>160</v>
      </c>
      <c r="P4" s="1" t="s">
        <v>161</v>
      </c>
      <c r="Q4" s="1" t="s">
        <v>171</v>
      </c>
      <c r="R4" s="1" t="s">
        <v>163</v>
      </c>
      <c r="S4" s="1" t="s">
        <v>164</v>
      </c>
      <c r="T4" s="1" t="s">
        <v>165</v>
      </c>
    </row>
    <row r="5" s="1" customFormat="1" spans="1:20">
      <c r="A5" s="3">
        <v>17445443338</v>
      </c>
      <c r="B5" s="1" t="s">
        <v>152</v>
      </c>
      <c r="C5" s="1" t="s">
        <v>172</v>
      </c>
      <c r="D5" s="1" t="s">
        <v>154</v>
      </c>
      <c r="E5" s="1" t="s">
        <v>122</v>
      </c>
      <c r="F5" s="1" t="s">
        <v>152</v>
      </c>
      <c r="G5" s="1" t="s">
        <v>155</v>
      </c>
      <c r="H5" s="1" t="s">
        <v>156</v>
      </c>
      <c r="I5" s="1" t="s">
        <v>157</v>
      </c>
      <c r="J5" s="1" t="s">
        <v>158</v>
      </c>
      <c r="K5" s="1" t="s">
        <v>157</v>
      </c>
      <c r="L5" s="1" t="s">
        <v>157</v>
      </c>
      <c r="M5" s="1" t="s">
        <v>159</v>
      </c>
      <c r="N5" s="1" t="s">
        <v>159</v>
      </c>
      <c r="O5" s="1" t="s">
        <v>160</v>
      </c>
      <c r="P5" s="1" t="s">
        <v>161</v>
      </c>
      <c r="Q5" s="1" t="s">
        <v>173</v>
      </c>
      <c r="R5" s="1" t="s">
        <v>163</v>
      </c>
      <c r="S5" s="1" t="s">
        <v>164</v>
      </c>
      <c r="T5" s="1" t="s">
        <v>165</v>
      </c>
    </row>
    <row r="6" s="1" customFormat="1" spans="1:20">
      <c r="A6" s="3">
        <v>17445347599</v>
      </c>
      <c r="B6" s="1" t="s">
        <v>152</v>
      </c>
      <c r="C6" s="1" t="s">
        <v>174</v>
      </c>
      <c r="D6" s="1" t="s">
        <v>175</v>
      </c>
      <c r="E6" s="1" t="s">
        <v>119</v>
      </c>
      <c r="F6" s="1" t="s">
        <v>152</v>
      </c>
      <c r="G6" s="1" t="s">
        <v>155</v>
      </c>
      <c r="H6" s="1" t="s">
        <v>156</v>
      </c>
      <c r="I6" s="1" t="s">
        <v>176</v>
      </c>
      <c r="J6" s="1" t="s">
        <v>158</v>
      </c>
      <c r="K6" s="1" t="s">
        <v>176</v>
      </c>
      <c r="L6" s="1" t="s">
        <v>176</v>
      </c>
      <c r="M6" s="1" t="s">
        <v>159</v>
      </c>
      <c r="N6" s="1" t="s">
        <v>159</v>
      </c>
      <c r="O6" s="1" t="s">
        <v>160</v>
      </c>
      <c r="P6" s="1" t="s">
        <v>161</v>
      </c>
      <c r="Q6" s="1" t="s">
        <v>177</v>
      </c>
      <c r="R6" s="1" t="s">
        <v>163</v>
      </c>
      <c r="S6" s="1" t="s">
        <v>164</v>
      </c>
      <c r="T6" s="1" t="s">
        <v>165</v>
      </c>
    </row>
    <row r="7" s="1" customFormat="1" spans="1:20">
      <c r="A7" s="3">
        <v>17444845714</v>
      </c>
      <c r="B7" s="1" t="s">
        <v>152</v>
      </c>
      <c r="C7" s="1" t="s">
        <v>178</v>
      </c>
      <c r="D7" s="1" t="s">
        <v>175</v>
      </c>
      <c r="E7" s="1" t="s">
        <v>116</v>
      </c>
      <c r="F7" s="1" t="s">
        <v>152</v>
      </c>
      <c r="G7" s="1" t="s">
        <v>155</v>
      </c>
      <c r="H7" s="1" t="s">
        <v>156</v>
      </c>
      <c r="I7" s="1" t="s">
        <v>179</v>
      </c>
      <c r="J7" s="1" t="s">
        <v>158</v>
      </c>
      <c r="K7" s="1" t="s">
        <v>179</v>
      </c>
      <c r="L7" s="1" t="s">
        <v>179</v>
      </c>
      <c r="M7" s="1" t="s">
        <v>159</v>
      </c>
      <c r="N7" s="1" t="s">
        <v>159</v>
      </c>
      <c r="O7" s="1" t="s">
        <v>160</v>
      </c>
      <c r="P7" s="1" t="s">
        <v>161</v>
      </c>
      <c r="Q7" s="1" t="s">
        <v>180</v>
      </c>
      <c r="R7" s="1" t="s">
        <v>163</v>
      </c>
      <c r="S7" s="1" t="s">
        <v>164</v>
      </c>
      <c r="T7" s="1" t="s">
        <v>165</v>
      </c>
    </row>
    <row r="8" s="1" customFormat="1" spans="1:20">
      <c r="A8" s="3">
        <v>17445112101</v>
      </c>
      <c r="B8" s="1" t="s">
        <v>152</v>
      </c>
      <c r="C8" s="1" t="s">
        <v>181</v>
      </c>
      <c r="D8" s="1" t="s">
        <v>182</v>
      </c>
      <c r="E8" s="1" t="s">
        <v>112</v>
      </c>
      <c r="F8" s="1" t="s">
        <v>152</v>
      </c>
      <c r="G8" s="1" t="s">
        <v>155</v>
      </c>
      <c r="H8" s="1" t="s">
        <v>156</v>
      </c>
      <c r="I8" s="1" t="s">
        <v>183</v>
      </c>
      <c r="J8" s="1" t="s">
        <v>158</v>
      </c>
      <c r="K8" s="1" t="s">
        <v>183</v>
      </c>
      <c r="L8" s="1" t="s">
        <v>183</v>
      </c>
      <c r="M8" s="1" t="s">
        <v>159</v>
      </c>
      <c r="N8" s="1" t="s">
        <v>159</v>
      </c>
      <c r="O8" s="1" t="s">
        <v>160</v>
      </c>
      <c r="P8" s="1" t="s">
        <v>161</v>
      </c>
      <c r="Q8" s="1" t="s">
        <v>184</v>
      </c>
      <c r="R8" s="1" t="s">
        <v>163</v>
      </c>
      <c r="S8" s="1" t="s">
        <v>164</v>
      </c>
      <c r="T8" s="1" t="s">
        <v>165</v>
      </c>
    </row>
    <row r="9" s="1" customFormat="1" spans="1:20">
      <c r="A9" s="3">
        <v>17444709727</v>
      </c>
      <c r="B9" s="1" t="s">
        <v>152</v>
      </c>
      <c r="C9" s="1" t="s">
        <v>185</v>
      </c>
      <c r="D9" s="1" t="s">
        <v>186</v>
      </c>
      <c r="E9" s="1" t="s">
        <v>108</v>
      </c>
      <c r="F9" s="1" t="s">
        <v>152</v>
      </c>
      <c r="G9" s="1" t="s">
        <v>155</v>
      </c>
      <c r="H9" s="1" t="s">
        <v>156</v>
      </c>
      <c r="I9" s="1" t="s">
        <v>187</v>
      </c>
      <c r="J9" s="1" t="s">
        <v>158</v>
      </c>
      <c r="K9" s="1" t="s">
        <v>187</v>
      </c>
      <c r="L9" s="1" t="s">
        <v>187</v>
      </c>
      <c r="M9" s="1" t="s">
        <v>159</v>
      </c>
      <c r="N9" s="1" t="s">
        <v>159</v>
      </c>
      <c r="O9" s="1" t="s">
        <v>160</v>
      </c>
      <c r="P9" s="1" t="s">
        <v>161</v>
      </c>
      <c r="Q9" s="1" t="s">
        <v>188</v>
      </c>
      <c r="R9" s="1" t="s">
        <v>163</v>
      </c>
      <c r="S9" s="1" t="s">
        <v>164</v>
      </c>
      <c r="T9" s="1" t="s">
        <v>165</v>
      </c>
    </row>
    <row r="10" s="1" customFormat="1" spans="1:20">
      <c r="A10" s="3">
        <v>17440472679</v>
      </c>
      <c r="B10" s="1" t="s">
        <v>152</v>
      </c>
      <c r="C10" s="1" t="s">
        <v>189</v>
      </c>
      <c r="D10" s="1" t="s">
        <v>190</v>
      </c>
      <c r="E10" s="1" t="s">
        <v>105</v>
      </c>
      <c r="F10" s="1" t="s">
        <v>152</v>
      </c>
      <c r="G10" s="1" t="s">
        <v>155</v>
      </c>
      <c r="H10" s="1" t="s">
        <v>156</v>
      </c>
      <c r="I10" s="1" t="s">
        <v>191</v>
      </c>
      <c r="J10" s="1" t="s">
        <v>158</v>
      </c>
      <c r="K10" s="1" t="s">
        <v>191</v>
      </c>
      <c r="L10" s="1" t="s">
        <v>191</v>
      </c>
      <c r="M10" s="1" t="s">
        <v>159</v>
      </c>
      <c r="N10" s="1" t="s">
        <v>159</v>
      </c>
      <c r="O10" s="1" t="s">
        <v>160</v>
      </c>
      <c r="P10" s="1" t="s">
        <v>161</v>
      </c>
      <c r="Q10" s="1" t="s">
        <v>192</v>
      </c>
      <c r="R10" s="1" t="s">
        <v>163</v>
      </c>
      <c r="S10" s="1" t="s">
        <v>164</v>
      </c>
      <c r="T10" s="1" t="s">
        <v>165</v>
      </c>
    </row>
    <row r="11" s="1" customFormat="1" spans="1:20">
      <c r="A11" s="3">
        <v>17440481887</v>
      </c>
      <c r="B11" s="1" t="s">
        <v>152</v>
      </c>
      <c r="C11" s="1" t="s">
        <v>193</v>
      </c>
      <c r="D11" s="1" t="s">
        <v>194</v>
      </c>
      <c r="E11" s="1" t="s">
        <v>102</v>
      </c>
      <c r="F11" s="1" t="s">
        <v>152</v>
      </c>
      <c r="G11" s="1" t="s">
        <v>155</v>
      </c>
      <c r="H11" s="1" t="s">
        <v>156</v>
      </c>
      <c r="I11" s="1" t="s">
        <v>195</v>
      </c>
      <c r="J11" s="1" t="s">
        <v>158</v>
      </c>
      <c r="K11" s="1" t="s">
        <v>195</v>
      </c>
      <c r="L11" s="1" t="s">
        <v>195</v>
      </c>
      <c r="M11" s="1" t="s">
        <v>159</v>
      </c>
      <c r="N11" s="1" t="s">
        <v>159</v>
      </c>
      <c r="O11" s="1" t="s">
        <v>160</v>
      </c>
      <c r="P11" s="1" t="s">
        <v>161</v>
      </c>
      <c r="Q11" s="1" t="s">
        <v>196</v>
      </c>
      <c r="R11" s="1" t="s">
        <v>163</v>
      </c>
      <c r="S11" s="1" t="s">
        <v>164</v>
      </c>
      <c r="T11" s="1" t="s">
        <v>165</v>
      </c>
    </row>
    <row r="12" s="1" customFormat="1" spans="1:20">
      <c r="A12" s="3">
        <v>17440297756</v>
      </c>
      <c r="B12" s="1" t="s">
        <v>152</v>
      </c>
      <c r="C12" s="1" t="s">
        <v>197</v>
      </c>
      <c r="D12" s="1" t="s">
        <v>198</v>
      </c>
      <c r="E12" s="1" t="s">
        <v>97</v>
      </c>
      <c r="F12" s="1" t="s">
        <v>152</v>
      </c>
      <c r="G12" s="1" t="s">
        <v>155</v>
      </c>
      <c r="H12" s="1" t="s">
        <v>156</v>
      </c>
      <c r="I12" s="1" t="s">
        <v>199</v>
      </c>
      <c r="J12" s="1" t="s">
        <v>158</v>
      </c>
      <c r="K12" s="1" t="s">
        <v>199</v>
      </c>
      <c r="L12" s="1" t="s">
        <v>199</v>
      </c>
      <c r="M12" s="1" t="s">
        <v>159</v>
      </c>
      <c r="N12" s="1" t="s">
        <v>159</v>
      </c>
      <c r="O12" s="1" t="s">
        <v>160</v>
      </c>
      <c r="P12" s="1" t="s">
        <v>161</v>
      </c>
      <c r="Q12" s="1" t="s">
        <v>200</v>
      </c>
      <c r="R12" s="1" t="s">
        <v>163</v>
      </c>
      <c r="S12" s="1" t="s">
        <v>164</v>
      </c>
      <c r="T12" s="1" t="s">
        <v>165</v>
      </c>
    </row>
    <row r="13" s="1" customFormat="1" spans="1:20">
      <c r="A13" s="3">
        <v>17440288225</v>
      </c>
      <c r="B13" s="1" t="s">
        <v>152</v>
      </c>
      <c r="C13" s="1" t="s">
        <v>201</v>
      </c>
      <c r="D13" s="1" t="s">
        <v>202</v>
      </c>
      <c r="E13" s="1" t="s">
        <v>89</v>
      </c>
      <c r="F13" s="1" t="s">
        <v>152</v>
      </c>
      <c r="G13" s="1" t="s">
        <v>155</v>
      </c>
      <c r="H13" s="1" t="s">
        <v>156</v>
      </c>
      <c r="I13" s="1" t="s">
        <v>195</v>
      </c>
      <c r="J13" s="1" t="s">
        <v>158</v>
      </c>
      <c r="K13" s="1" t="s">
        <v>195</v>
      </c>
      <c r="L13" s="1" t="s">
        <v>195</v>
      </c>
      <c r="M13" s="1" t="s">
        <v>159</v>
      </c>
      <c r="N13" s="1" t="s">
        <v>159</v>
      </c>
      <c r="O13" s="1" t="s">
        <v>160</v>
      </c>
      <c r="P13" s="1" t="s">
        <v>161</v>
      </c>
      <c r="Q13" s="1" t="s">
        <v>203</v>
      </c>
      <c r="R13" s="1" t="s">
        <v>163</v>
      </c>
      <c r="S13" s="1" t="s">
        <v>164</v>
      </c>
      <c r="T13" s="1" t="s">
        <v>165</v>
      </c>
    </row>
    <row r="14" s="1" customFormat="1" spans="1:20">
      <c r="A14" s="3">
        <v>17440280754</v>
      </c>
      <c r="B14" s="1" t="s">
        <v>152</v>
      </c>
      <c r="C14" s="1" t="s">
        <v>204</v>
      </c>
      <c r="D14" s="1" t="s">
        <v>202</v>
      </c>
      <c r="E14" s="1" t="s">
        <v>85</v>
      </c>
      <c r="F14" s="1" t="s">
        <v>152</v>
      </c>
      <c r="G14" s="1" t="s">
        <v>155</v>
      </c>
      <c r="H14" s="1" t="s">
        <v>156</v>
      </c>
      <c r="I14" s="1" t="s">
        <v>205</v>
      </c>
      <c r="J14" s="1" t="s">
        <v>158</v>
      </c>
      <c r="K14" s="1" t="s">
        <v>205</v>
      </c>
      <c r="L14" s="1" t="s">
        <v>205</v>
      </c>
      <c r="M14" s="1" t="s">
        <v>159</v>
      </c>
      <c r="N14" s="1" t="s">
        <v>159</v>
      </c>
      <c r="O14" s="1" t="s">
        <v>160</v>
      </c>
      <c r="P14" s="1" t="s">
        <v>161</v>
      </c>
      <c r="Q14" s="1" t="s">
        <v>206</v>
      </c>
      <c r="R14" s="1" t="s">
        <v>163</v>
      </c>
      <c r="S14" s="1" t="s">
        <v>164</v>
      </c>
      <c r="T14" s="1" t="s">
        <v>165</v>
      </c>
    </row>
    <row r="15" s="1" customFormat="1" spans="1:20">
      <c r="A15" s="3">
        <v>17440086268</v>
      </c>
      <c r="B15" s="1" t="s">
        <v>152</v>
      </c>
      <c r="C15" s="1" t="s">
        <v>207</v>
      </c>
      <c r="D15" s="1" t="s">
        <v>208</v>
      </c>
      <c r="E15" s="1" t="s">
        <v>81</v>
      </c>
      <c r="F15" s="1" t="s">
        <v>152</v>
      </c>
      <c r="G15" s="1" t="s">
        <v>155</v>
      </c>
      <c r="H15" s="1" t="s">
        <v>156</v>
      </c>
      <c r="I15" s="1" t="s">
        <v>209</v>
      </c>
      <c r="J15" s="1" t="s">
        <v>158</v>
      </c>
      <c r="K15" s="1" t="s">
        <v>209</v>
      </c>
      <c r="L15" s="1" t="s">
        <v>209</v>
      </c>
      <c r="M15" s="1" t="s">
        <v>159</v>
      </c>
      <c r="N15" s="1" t="s">
        <v>159</v>
      </c>
      <c r="O15" s="1" t="s">
        <v>160</v>
      </c>
      <c r="P15" s="1" t="s">
        <v>161</v>
      </c>
      <c r="Q15" s="1" t="s">
        <v>210</v>
      </c>
      <c r="R15" s="1" t="s">
        <v>163</v>
      </c>
      <c r="S15" s="1" t="s">
        <v>164</v>
      </c>
      <c r="T15" s="1" t="s">
        <v>165</v>
      </c>
    </row>
    <row r="16" s="1" customFormat="1" spans="1:20">
      <c r="A16" s="3">
        <v>17439407836</v>
      </c>
      <c r="B16" s="1" t="s">
        <v>152</v>
      </c>
      <c r="C16" s="1" t="s">
        <v>211</v>
      </c>
      <c r="D16" s="1" t="s">
        <v>212</v>
      </c>
      <c r="E16" s="1" t="s">
        <v>78</v>
      </c>
      <c r="F16" s="1" t="s">
        <v>152</v>
      </c>
      <c r="G16" s="1" t="s">
        <v>155</v>
      </c>
      <c r="H16" s="1" t="s">
        <v>156</v>
      </c>
      <c r="I16" s="1" t="s">
        <v>213</v>
      </c>
      <c r="J16" s="1" t="s">
        <v>158</v>
      </c>
      <c r="K16" s="1" t="s">
        <v>213</v>
      </c>
      <c r="L16" s="1" t="s">
        <v>213</v>
      </c>
      <c r="M16" s="1" t="s">
        <v>159</v>
      </c>
      <c r="N16" s="1" t="s">
        <v>159</v>
      </c>
      <c r="O16" s="1" t="s">
        <v>160</v>
      </c>
      <c r="P16" s="1" t="s">
        <v>161</v>
      </c>
      <c r="Q16" s="1" t="s">
        <v>214</v>
      </c>
      <c r="R16" s="1" t="s">
        <v>163</v>
      </c>
      <c r="S16" s="1" t="s">
        <v>164</v>
      </c>
      <c r="T16" s="1" t="s">
        <v>165</v>
      </c>
    </row>
    <row r="17" s="1" customFormat="1" spans="1:20">
      <c r="A17" s="3">
        <v>17439403033</v>
      </c>
      <c r="B17" s="1" t="s">
        <v>152</v>
      </c>
      <c r="C17" s="1" t="s">
        <v>215</v>
      </c>
      <c r="D17" s="1" t="s">
        <v>216</v>
      </c>
      <c r="E17" s="1" t="s">
        <v>74</v>
      </c>
      <c r="F17" s="1" t="s">
        <v>152</v>
      </c>
      <c r="G17" s="1" t="s">
        <v>155</v>
      </c>
      <c r="H17" s="1" t="s">
        <v>156</v>
      </c>
      <c r="I17" s="1" t="s">
        <v>217</v>
      </c>
      <c r="J17" s="1" t="s">
        <v>158</v>
      </c>
      <c r="K17" s="1" t="s">
        <v>217</v>
      </c>
      <c r="L17" s="1" t="s">
        <v>217</v>
      </c>
      <c r="M17" s="1" t="s">
        <v>159</v>
      </c>
      <c r="N17" s="1" t="s">
        <v>159</v>
      </c>
      <c r="O17" s="1" t="s">
        <v>160</v>
      </c>
      <c r="P17" s="1" t="s">
        <v>161</v>
      </c>
      <c r="Q17" s="1" t="s">
        <v>218</v>
      </c>
      <c r="R17" s="1" t="s">
        <v>163</v>
      </c>
      <c r="S17" s="1" t="s">
        <v>164</v>
      </c>
      <c r="T17" s="1" t="s">
        <v>165</v>
      </c>
    </row>
    <row r="18" s="1" customFormat="1" spans="1:20">
      <c r="A18" s="3">
        <v>17438529434</v>
      </c>
      <c r="B18" s="1" t="s">
        <v>152</v>
      </c>
      <c r="C18" s="1" t="s">
        <v>219</v>
      </c>
      <c r="D18" s="1" t="s">
        <v>175</v>
      </c>
      <c r="E18" s="1" t="s">
        <v>70</v>
      </c>
      <c r="F18" s="1" t="s">
        <v>152</v>
      </c>
      <c r="G18" s="1" t="s">
        <v>155</v>
      </c>
      <c r="H18" s="1" t="s">
        <v>156</v>
      </c>
      <c r="I18" s="1" t="s">
        <v>176</v>
      </c>
      <c r="J18" s="1" t="s">
        <v>158</v>
      </c>
      <c r="K18" s="1" t="s">
        <v>176</v>
      </c>
      <c r="L18" s="1" t="s">
        <v>176</v>
      </c>
      <c r="M18" s="1" t="s">
        <v>159</v>
      </c>
      <c r="N18" s="1" t="s">
        <v>159</v>
      </c>
      <c r="O18" s="1" t="s">
        <v>160</v>
      </c>
      <c r="P18" s="1" t="s">
        <v>161</v>
      </c>
      <c r="Q18" s="1" t="s">
        <v>220</v>
      </c>
      <c r="R18" s="1" t="s">
        <v>163</v>
      </c>
      <c r="S18" s="1" t="s">
        <v>164</v>
      </c>
      <c r="T18" s="1" t="s">
        <v>165</v>
      </c>
    </row>
    <row r="19" s="1" customFormat="1" spans="1:20">
      <c r="A19" s="3">
        <v>17438908456</v>
      </c>
      <c r="B19" s="1" t="s">
        <v>152</v>
      </c>
      <c r="C19" s="1" t="s">
        <v>221</v>
      </c>
      <c r="D19" s="1" t="s">
        <v>222</v>
      </c>
      <c r="E19" s="1" t="s">
        <v>67</v>
      </c>
      <c r="F19" s="1" t="s">
        <v>152</v>
      </c>
      <c r="G19" s="1" t="s">
        <v>155</v>
      </c>
      <c r="H19" s="1" t="s">
        <v>156</v>
      </c>
      <c r="I19" s="1" t="s">
        <v>183</v>
      </c>
      <c r="J19" s="1" t="s">
        <v>158</v>
      </c>
      <c r="K19" s="1" t="s">
        <v>183</v>
      </c>
      <c r="L19" s="1" t="s">
        <v>183</v>
      </c>
      <c r="M19" s="1" t="s">
        <v>159</v>
      </c>
      <c r="N19" s="1" t="s">
        <v>159</v>
      </c>
      <c r="O19" s="1" t="s">
        <v>160</v>
      </c>
      <c r="P19" s="1" t="s">
        <v>161</v>
      </c>
      <c r="Q19" s="1" t="s">
        <v>223</v>
      </c>
      <c r="R19" s="1" t="s">
        <v>163</v>
      </c>
      <c r="S19" s="1" t="s">
        <v>164</v>
      </c>
      <c r="T19" s="1" t="s">
        <v>165</v>
      </c>
    </row>
    <row r="20" s="1" customFormat="1" spans="1:20">
      <c r="A20" s="3">
        <v>17438988011</v>
      </c>
      <c r="B20" s="1" t="s">
        <v>152</v>
      </c>
      <c r="C20" s="1" t="s">
        <v>224</v>
      </c>
      <c r="D20" s="1" t="s">
        <v>225</v>
      </c>
      <c r="E20" s="1" t="s">
        <v>63</v>
      </c>
      <c r="F20" s="1" t="s">
        <v>152</v>
      </c>
      <c r="G20" s="1" t="s">
        <v>155</v>
      </c>
      <c r="H20" s="1" t="s">
        <v>156</v>
      </c>
      <c r="I20" s="1" t="s">
        <v>226</v>
      </c>
      <c r="J20" s="1" t="s">
        <v>158</v>
      </c>
      <c r="K20" s="1" t="s">
        <v>226</v>
      </c>
      <c r="L20" s="1" t="s">
        <v>226</v>
      </c>
      <c r="M20" s="1" t="s">
        <v>159</v>
      </c>
      <c r="N20" s="1" t="s">
        <v>159</v>
      </c>
      <c r="O20" s="1" t="s">
        <v>160</v>
      </c>
      <c r="P20" s="1" t="s">
        <v>161</v>
      </c>
      <c r="Q20" s="1" t="s">
        <v>227</v>
      </c>
      <c r="R20" s="1" t="s">
        <v>163</v>
      </c>
      <c r="S20" s="1" t="s">
        <v>164</v>
      </c>
      <c r="T20" s="1" t="s">
        <v>165</v>
      </c>
    </row>
    <row r="21" s="1" customFormat="1" spans="1:20">
      <c r="A21" s="3">
        <v>17438710840</v>
      </c>
      <c r="B21" s="1" t="s">
        <v>152</v>
      </c>
      <c r="C21" s="1" t="s">
        <v>228</v>
      </c>
      <c r="D21" s="1" t="s">
        <v>190</v>
      </c>
      <c r="E21" s="1" t="s">
        <v>59</v>
      </c>
      <c r="F21" s="1" t="s">
        <v>152</v>
      </c>
      <c r="G21" s="1" t="s">
        <v>155</v>
      </c>
      <c r="H21" s="1" t="s">
        <v>156</v>
      </c>
      <c r="I21" s="1" t="s">
        <v>229</v>
      </c>
      <c r="J21" s="1" t="s">
        <v>158</v>
      </c>
      <c r="K21" s="1" t="s">
        <v>229</v>
      </c>
      <c r="L21" s="1" t="s">
        <v>229</v>
      </c>
      <c r="M21" s="1" t="s">
        <v>159</v>
      </c>
      <c r="N21" s="1" t="s">
        <v>159</v>
      </c>
      <c r="O21" s="1" t="s">
        <v>160</v>
      </c>
      <c r="P21" s="1" t="s">
        <v>161</v>
      </c>
      <c r="Q21" s="1" t="s">
        <v>230</v>
      </c>
      <c r="R21" s="1" t="s">
        <v>163</v>
      </c>
      <c r="S21" s="1" t="s">
        <v>164</v>
      </c>
      <c r="T21" s="1" t="s">
        <v>165</v>
      </c>
    </row>
    <row r="22" s="1" customFormat="1" spans="1:20">
      <c r="A22" s="3">
        <v>17438698477</v>
      </c>
      <c r="B22" s="1" t="s">
        <v>152</v>
      </c>
      <c r="C22" s="1" t="s">
        <v>231</v>
      </c>
      <c r="D22" s="1" t="s">
        <v>232</v>
      </c>
      <c r="E22" s="1" t="s">
        <v>55</v>
      </c>
      <c r="F22" s="1" t="s">
        <v>152</v>
      </c>
      <c r="G22" s="1" t="s">
        <v>155</v>
      </c>
      <c r="H22" s="1" t="s">
        <v>156</v>
      </c>
      <c r="I22" s="1" t="s">
        <v>233</v>
      </c>
      <c r="J22" s="1" t="s">
        <v>158</v>
      </c>
      <c r="K22" s="1" t="s">
        <v>233</v>
      </c>
      <c r="L22" s="1" t="s">
        <v>233</v>
      </c>
      <c r="M22" s="1" t="s">
        <v>159</v>
      </c>
      <c r="N22" s="1" t="s">
        <v>159</v>
      </c>
      <c r="O22" s="1" t="s">
        <v>160</v>
      </c>
      <c r="P22" s="1" t="s">
        <v>161</v>
      </c>
      <c r="Q22" s="1" t="s">
        <v>234</v>
      </c>
      <c r="R22" s="1" t="s">
        <v>163</v>
      </c>
      <c r="S22" s="1" t="s">
        <v>164</v>
      </c>
      <c r="T22" s="1" t="s">
        <v>165</v>
      </c>
    </row>
    <row r="23" s="1" customFormat="1" spans="1:20">
      <c r="A23" s="3">
        <v>17438539314</v>
      </c>
      <c r="B23" s="1" t="s">
        <v>152</v>
      </c>
      <c r="C23" s="1" t="s">
        <v>235</v>
      </c>
      <c r="D23" s="1" t="s">
        <v>236</v>
      </c>
      <c r="E23" s="1" t="s">
        <v>51</v>
      </c>
      <c r="F23" s="1" t="s">
        <v>152</v>
      </c>
      <c r="G23" s="1" t="s">
        <v>155</v>
      </c>
      <c r="H23" s="1" t="s">
        <v>156</v>
      </c>
      <c r="I23" s="1" t="s">
        <v>237</v>
      </c>
      <c r="J23" s="1" t="s">
        <v>158</v>
      </c>
      <c r="K23" s="1" t="s">
        <v>237</v>
      </c>
      <c r="L23" s="1" t="s">
        <v>237</v>
      </c>
      <c r="M23" s="1" t="s">
        <v>159</v>
      </c>
      <c r="N23" s="1" t="s">
        <v>159</v>
      </c>
      <c r="O23" s="1" t="s">
        <v>160</v>
      </c>
      <c r="P23" s="1" t="s">
        <v>161</v>
      </c>
      <c r="Q23" s="1" t="s">
        <v>238</v>
      </c>
      <c r="R23" s="1" t="s">
        <v>163</v>
      </c>
      <c r="S23" s="1" t="s">
        <v>164</v>
      </c>
      <c r="T23" s="1" t="s">
        <v>165</v>
      </c>
    </row>
    <row r="24" s="1" customFormat="1" spans="1:20">
      <c r="A24" s="3">
        <v>17438164971</v>
      </c>
      <c r="B24" s="1" t="s">
        <v>152</v>
      </c>
      <c r="C24" s="1" t="s">
        <v>239</v>
      </c>
      <c r="D24" s="1" t="s">
        <v>240</v>
      </c>
      <c r="E24" s="1" t="s">
        <v>46</v>
      </c>
      <c r="F24" s="1" t="s">
        <v>152</v>
      </c>
      <c r="G24" s="1" t="s">
        <v>155</v>
      </c>
      <c r="H24" s="1" t="s">
        <v>156</v>
      </c>
      <c r="I24" s="1" t="s">
        <v>241</v>
      </c>
      <c r="J24" s="1" t="s">
        <v>158</v>
      </c>
      <c r="K24" s="1" t="s">
        <v>241</v>
      </c>
      <c r="L24" s="1" t="s">
        <v>241</v>
      </c>
      <c r="M24" s="1" t="s">
        <v>159</v>
      </c>
      <c r="N24" s="1" t="s">
        <v>159</v>
      </c>
      <c r="O24" s="1" t="s">
        <v>160</v>
      </c>
      <c r="P24" s="1" t="s">
        <v>161</v>
      </c>
      <c r="Q24" s="1" t="s">
        <v>242</v>
      </c>
      <c r="R24" s="1" t="s">
        <v>163</v>
      </c>
      <c r="S24" s="1" t="s">
        <v>164</v>
      </c>
      <c r="T24" s="1" t="s">
        <v>165</v>
      </c>
    </row>
    <row r="25" s="1" customFormat="1" spans="1:20">
      <c r="A25" s="3">
        <v>17412184316</v>
      </c>
      <c r="B25" s="1" t="s">
        <v>243</v>
      </c>
      <c r="C25" s="1" t="s">
        <v>244</v>
      </c>
      <c r="D25" s="1" t="s">
        <v>245</v>
      </c>
      <c r="E25" s="1" t="s">
        <v>40</v>
      </c>
      <c r="F25" s="1" t="s">
        <v>246</v>
      </c>
      <c r="G25" s="1" t="s">
        <v>155</v>
      </c>
      <c r="H25" s="1" t="s">
        <v>156</v>
      </c>
      <c r="I25" s="1" t="s">
        <v>247</v>
      </c>
      <c r="J25" s="1" t="s">
        <v>158</v>
      </c>
      <c r="K25" s="1" t="s">
        <v>247</v>
      </c>
      <c r="L25" s="1" t="s">
        <v>247</v>
      </c>
      <c r="M25" s="1" t="s">
        <v>159</v>
      </c>
      <c r="N25" s="1" t="s">
        <v>159</v>
      </c>
      <c r="O25" s="1" t="s">
        <v>160</v>
      </c>
      <c r="P25" s="1" t="s">
        <v>161</v>
      </c>
      <c r="Q25" s="1" t="s">
        <v>248</v>
      </c>
      <c r="R25" s="1" t="s">
        <v>163</v>
      </c>
      <c r="S25" s="1" t="s">
        <v>164</v>
      </c>
      <c r="T25" s="1" t="s">
        <v>165</v>
      </c>
    </row>
    <row r="26" s="1" customFormat="1" spans="1:20">
      <c r="A26" s="3">
        <v>17335670956</v>
      </c>
      <c r="B26" s="1" t="s">
        <v>249</v>
      </c>
      <c r="C26" s="1" t="s">
        <v>250</v>
      </c>
      <c r="D26" s="1" t="s">
        <v>251</v>
      </c>
      <c r="E26" s="1" t="s">
        <v>31</v>
      </c>
      <c r="F26" s="1" t="s">
        <v>152</v>
      </c>
      <c r="G26" s="1" t="s">
        <v>155</v>
      </c>
      <c r="H26" s="1" t="s">
        <v>156</v>
      </c>
      <c r="I26" s="1" t="s">
        <v>252</v>
      </c>
      <c r="J26" s="1" t="s">
        <v>158</v>
      </c>
      <c r="K26" s="1" t="s">
        <v>252</v>
      </c>
      <c r="L26" s="1" t="s">
        <v>252</v>
      </c>
      <c r="M26" s="1" t="s">
        <v>159</v>
      </c>
      <c r="N26" s="1" t="s">
        <v>159</v>
      </c>
      <c r="O26" s="1" t="s">
        <v>160</v>
      </c>
      <c r="P26" s="1" t="s">
        <v>161</v>
      </c>
      <c r="Q26" s="1" t="s">
        <v>253</v>
      </c>
      <c r="R26" s="1" t="s">
        <v>163</v>
      </c>
      <c r="S26" s="1" t="s">
        <v>164</v>
      </c>
      <c r="T26" s="1" t="s">
        <v>165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2022-02-25T02:41:00Z</dcterms:created>
  <dcterms:modified xsi:type="dcterms:W3CDTF">2022-02-25T02:49:16Z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9B43404132464DB79B9EE5490D9163DF</vt:lpwstr>
  </property>
  <property fmtid="{D5CDD505-2E9C-101B-9397-08002B2CF9AE}" pid="3" name="KSOProductBuildVer">
    <vt:lpwstr>2052-11.1.0.11365</vt:lpwstr>
  </property>
</Properties>
</file>