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对账!$A$1:$I$4</definedName>
  </definedNames>
  <calcPr calcId="144525"/>
</workbook>
</file>

<file path=xl/sharedStrings.xml><?xml version="1.0" encoding="utf-8"?>
<sst xmlns="http://schemas.openxmlformats.org/spreadsheetml/2006/main" count="417" uniqueCount="173">
  <si>
    <t>去哪儿网酒店预付对账单</t>
  </si>
  <si>
    <t>供应商名称：</t>
  </si>
  <si>
    <t>遇见时光</t>
  </si>
  <si>
    <t>结算周期：</t>
  </si>
  <si>
    <t>2022-02-24至2022-02-25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</si>
  <si>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</si>
  <si>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</si>
  <si>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</si>
  <si>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</si>
  <si>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</si>
  <si>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</si>
  <si>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</si>
  <si>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</si>
  <si>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</si>
  <si>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</si>
  <si>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</si>
  <si>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</si>
  <si>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</si>
  <si>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</si>
  <si>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</si>
  <si>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¥616.00</t>
  </si>
  <si>
    <t>¥83.00</t>
  </si>
  <si>
    <t>¥533.00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</si>
  <si>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</si>
  <si>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</si>
  <si>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</si>
  <si>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</si>
  <si>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</si>
  <si>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</si>
  <si>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</si>
  <si>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</si>
  <si>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</si>
  <si>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</si>
  <si>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 International Travel Development Company 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</si>
  <si>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</si>
  <si>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</si>
  <si>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</si>
  <si>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</si>
  <si>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</si>
  <si>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</si>
  <si>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</si>
  <si>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</si>
  <si>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</si>
  <si>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</si>
  <si>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</si>
  <si>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</si>
  <si>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</si>
  <si>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</si>
  <si>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</si>
  <si>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</si>
  <si>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</si>
  <si>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</si>
  <si>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</si>
  <si>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</si>
  <si>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</si>
  <si>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</si>
  <si>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</si>
  <si>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</si>
  <si>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</si>
  <si>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</si>
  <si>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</si>
  <si>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</si>
  <si>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</si>
  <si>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</si>
  <si>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</si>
  <si>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</si>
  <si>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</si>
  <si>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</si>
  <si>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</si>
  <si>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102918193589</t>
  </si>
  <si>
    <t>酒店预付</t>
  </si>
  <si>
    <t>否</t>
  </si>
  <si>
    <t>普通</t>
  </si>
  <si>
    <t>291216691</t>
  </si>
  <si>
    <t>温州中瑞大酒店</t>
  </si>
  <si>
    <t>1616855</t>
  </si>
  <si>
    <t>刘金成</t>
  </si>
  <si>
    <t>2022-02-24</t>
  </si>
  <si>
    <t>2022-02-25</t>
  </si>
  <si>
    <t>¥327.00</t>
  </si>
  <si>
    <t>¥45.00</t>
  </si>
  <si>
    <t>¥282.00</t>
  </si>
  <si>
    <t>豪华大床房</t>
  </si>
  <si>
    <t>WEBSITE</t>
  </si>
  <si>
    <t>102918789444</t>
  </si>
  <si>
    <t>421259333</t>
  </si>
  <si>
    <t>格林豪泰酒店(济南莱芜颐高国际商贸城店 )</t>
  </si>
  <si>
    <t>韩鑫建</t>
  </si>
  <si>
    <t>¥168.00</t>
  </si>
  <si>
    <t>¥22.00</t>
  </si>
  <si>
    <t>¥146.00</t>
  </si>
  <si>
    <t>商务大床房</t>
  </si>
  <si>
    <t>102918972018</t>
  </si>
  <si>
    <t>417369050</t>
  </si>
  <si>
    <t>漳州龙江宾馆</t>
  </si>
  <si>
    <t>王渭华</t>
  </si>
  <si>
    <t>¥121.00</t>
  </si>
  <si>
    <t>¥16.00</t>
  </si>
  <si>
    <t>¥105.00</t>
  </si>
  <si>
    <t>标准大床房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</si>
  <si>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</si>
  <si>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</si>
  <si>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</si>
  <si>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</si>
  <si>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</si>
  <si>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</si>
  <si>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</si>
  <si>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</si>
  <si>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</si>
  <si>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</si>
  <si>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</si>
  <si>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A220228111432481</t>
  </si>
  <si>
    <r>
      <t>总计：</t>
    </r>
    <r>
      <rPr>
        <sz val="10"/>
        <rFont val="Arial"/>
        <charset val="134"/>
      </rPr>
      <t>533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</si>
  <si>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</si>
  <si>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</si>
  <si>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</si>
  <si>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</si>
  <si>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</si>
  <si>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</si>
  <si>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</si>
  <si>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</si>
  <si>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</si>
  <si>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</si>
  <si>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</si>
  <si>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</si>
  <si>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</si>
  <si>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</si>
  <si>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</si>
  <si>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</si>
  <si>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102920673371</t>
  </si>
  <si>
    <t>2022-02-26</t>
  </si>
  <si>
    <t>2436039</t>
  </si>
  <si>
    <t>锦城天阅酒店</t>
  </si>
  <si>
    <t>苗洪才</t>
  </si>
  <si>
    <t>2022-02-27</t>
  </si>
  <si>
    <t>--</t>
  </si>
  <si>
    <t>64.00</t>
  </si>
  <si>
    <t>RMB</t>
  </si>
  <si>
    <t>0</t>
  </si>
  <si>
    <t>0.00</t>
  </si>
  <si>
    <t>龙卷风国内直连</t>
  </si>
  <si>
    <t>2022-02-26 18:54:18</t>
  </si>
  <si>
    <t>汇智国际旅游发展有限公司</t>
  </si>
  <si>
    <t>直连</t>
  </si>
  <si>
    <t>102920646052</t>
  </si>
  <si>
    <t>2435989</t>
  </si>
  <si>
    <t>济源丽景时尚酒店</t>
  </si>
  <si>
    <t>张科</t>
  </si>
  <si>
    <t>89.00</t>
  </si>
  <si>
    <t>2022-02-26 18:44:18</t>
  </si>
  <si>
    <t>102920404582</t>
  </si>
  <si>
    <t>2435473</t>
  </si>
  <si>
    <t>莫泰168(上海嘉定百联购物中心店)</t>
  </si>
  <si>
    <t>侯斌</t>
  </si>
  <si>
    <t>164.00</t>
  </si>
  <si>
    <t>2022-02-26 16:28:14</t>
  </si>
  <si>
    <t>2434440</t>
  </si>
  <si>
    <t>282.00</t>
  </si>
  <si>
    <t>2022-02-24 22:27:09</t>
  </si>
  <si>
    <t>2434405</t>
  </si>
  <si>
    <t>105.00</t>
  </si>
  <si>
    <t>2022-02-24 22:05:29</t>
  </si>
  <si>
    <t>2434083</t>
  </si>
  <si>
    <t>格林豪泰酒店（颐高国际商贸城店）</t>
  </si>
  <si>
    <t>146.00</t>
  </si>
  <si>
    <t>2022-02-24 19:06:33</t>
  </si>
  <si>
    <t>102918882974</t>
  </si>
  <si>
    <t>2433574</t>
  </si>
  <si>
    <t>维也纳国际酒店(桐庐店)</t>
  </si>
  <si>
    <t>李佳</t>
  </si>
  <si>
    <t>536.00</t>
  </si>
  <si>
    <t>-536</t>
  </si>
  <si>
    <t>2022-02-24 13:55:42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</si>
</sst>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  <numFmt numFmtId="42" formatCode="_ &quot;￥&quot;* #,##0_ ;_ &quot;￥&quot;* \-#,##0_ ;_ &quot;￥&quot;* &quot;-&quot;_ ;_ @_ "/>
    <numFmt numFmtId="41" formatCode="_ * #,##0_ ;_ * \-#,##0_ ;_ * &quot;-&quot;_ ;_ @_ 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indexed="8"/>
      <name val="宋体"/>
      <charset val="134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0" fillId="15" borderId="11" applyNumberFormat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/>
    <xf numFmtId="9" fontId="16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6" fillId="20" borderId="14" applyNumberFormat="0" applyFont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32" fillId="31" borderId="16" applyNumberFormat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34" fillId="31" borderId="11" applyNumberFormat="0" applyAlignment="0" applyProtection="0">
      <alignment vertical="center"/>
    </xf>
    <xf numFmtId="0" fontId="18" fillId="13" borderId="10" applyNumberFormat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15" fillId="39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40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21" fillId="4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1" fillId="42" borderId="0" applyNumberFormat="0" applyBorder="0" applyAlignment="0" applyProtection="0">
      <alignment vertical="center"/>
    </xf>
    <xf numFmtId="0" fontId="17" fillId="43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44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45" borderId="0" applyNumberFormat="0" applyBorder="0" applyAlignment="0" applyProtection="0">
      <alignment vertical="center"/>
    </xf>
    <xf numFmtId="0" fontId="17" fillId="46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3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3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/>
      <c r="C12" s="18"/>
      <c r="F12" s="39"/>
      <c r="I12" s="39"/>
    </row>
    <row r="13" ht="15" customHeight="1" spans="1:9">
      <c r="A13" s="37" t="s">
        <v>30</v>
      </c>
      <c r="B13" s="38" t="s">
        <v>31</v>
      </c>
      <c r="C13" s="18"/>
      <c r="F13" s="39"/>
      <c r="I13" s="39"/>
    </row>
    <row r="14" ht="15" customHeight="1" spans="1:9">
      <c r="A14" s="37" t="s">
        <v>32</v>
      </c>
      <c r="B14" s="38" t="s">
        <v>33</v>
      </c>
      <c r="C14" s="18"/>
      <c r="F14" s="39"/>
      <c r="G14" s="18"/>
      <c r="H14" s="18"/>
      <c r="I14" s="39"/>
    </row>
    <row r="15" ht="15" customHeight="1" spans="1:9">
      <c r="A15" s="37" t="s">
        <v>34</v>
      </c>
      <c r="B15" s="38" t="s">
        <v>35</v>
      </c>
      <c r="C15" s="18"/>
      <c r="F15" s="39"/>
      <c r="I15" s="39"/>
    </row>
    <row r="16" ht="15" customHeight="1" spans="1:9">
      <c r="A16" s="37" t="s">
        <v>36</v>
      </c>
      <c r="B16" s="38" t="s">
        <v>37</v>
      </c>
      <c r="C16" s="18"/>
      <c r="F16" s="39"/>
      <c r="I16" s="39"/>
    </row>
    <row r="17" ht="15" customHeight="1" spans="1:6">
      <c r="A17" s="37" t="s">
        <v>38</v>
      </c>
      <c r="B17" s="38" t="s">
        <v>39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5"/>
  <sheetViews>
    <sheetView topLeftCell="U1" workbookViewId="0">
      <selection activeCell="U1" sqref="$A1:$XFD1048576"/>
    </sheetView>
  </sheetViews>
  <sheetFormatPr defaultColWidth="9.14285714285714" defaultRowHeight="12.75" outlineLevelRow="4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40</v>
      </c>
      <c r="B1" s="4" t="s">
        <v>41</v>
      </c>
      <c r="C1" s="4" t="s">
        <v>24</v>
      </c>
      <c r="D1" s="4" t="s">
        <v>42</v>
      </c>
      <c r="E1" s="4" t="s">
        <v>43</v>
      </c>
      <c r="F1" s="4" t="s">
        <v>44</v>
      </c>
      <c r="G1" s="4" t="s">
        <v>45</v>
      </c>
      <c r="H1" s="4" t="s">
        <v>46</v>
      </c>
      <c r="I1" s="4" t="s">
        <v>47</v>
      </c>
      <c r="J1" s="4" t="s">
        <v>48</v>
      </c>
      <c r="K1" s="4" t="s">
        <v>49</v>
      </c>
      <c r="L1" s="4" t="s">
        <v>50</v>
      </c>
      <c r="M1" s="4" t="s">
        <v>51</v>
      </c>
      <c r="N1" s="4" t="s">
        <v>52</v>
      </c>
      <c r="O1" s="4" t="s">
        <v>53</v>
      </c>
      <c r="P1" s="4" t="s">
        <v>54</v>
      </c>
      <c r="Q1" s="4" t="s">
        <v>55</v>
      </c>
      <c r="R1" s="4" t="s">
        <v>10</v>
      </c>
      <c r="S1" s="4" t="s">
        <v>11</v>
      </c>
      <c r="T1" s="4" t="s">
        <v>56</v>
      </c>
      <c r="U1" s="4" t="s">
        <v>57</v>
      </c>
      <c r="V1" s="4" t="s">
        <v>58</v>
      </c>
      <c r="W1" s="4" t="s">
        <v>59</v>
      </c>
      <c r="X1" s="9" t="s">
        <v>60</v>
      </c>
      <c r="Y1" s="9" t="s">
        <v>61</v>
      </c>
      <c r="Z1" s="4" t="s">
        <v>17</v>
      </c>
      <c r="AA1" s="4" t="s">
        <v>14</v>
      </c>
      <c r="AB1" s="4" t="s">
        <v>62</v>
      </c>
      <c r="AC1" s="4" t="s">
        <v>18</v>
      </c>
      <c r="AD1" s="4" t="s">
        <v>63</v>
      </c>
      <c r="AE1" s="4" t="s">
        <v>64</v>
      </c>
      <c r="AF1" s="4" t="s">
        <v>65</v>
      </c>
      <c r="AG1" s="4" t="s">
        <v>66</v>
      </c>
      <c r="AH1" s="4" t="s">
        <v>67</v>
      </c>
      <c r="AI1" s="4" t="s">
        <v>68</v>
      </c>
    </row>
    <row r="2" ht="14.25" customHeight="1" spans="1:34">
      <c r="A2" s="6" t="s">
        <v>69</v>
      </c>
      <c r="B2" s="6"/>
      <c r="C2" s="6" t="s">
        <v>70</v>
      </c>
      <c r="D2" s="6" t="s">
        <v>71</v>
      </c>
      <c r="E2" s="6" t="s">
        <v>72</v>
      </c>
      <c r="F2" s="6" t="s">
        <v>71</v>
      </c>
      <c r="G2" s="6" t="s">
        <v>73</v>
      </c>
      <c r="H2" s="7" t="s">
        <v>74</v>
      </c>
      <c r="I2" s="7" t="s">
        <v>75</v>
      </c>
      <c r="J2" s="7" t="s">
        <v>2</v>
      </c>
      <c r="K2" s="7" t="s">
        <v>76</v>
      </c>
      <c r="L2" s="7">
        <v>1</v>
      </c>
      <c r="M2" s="7">
        <v>1</v>
      </c>
      <c r="N2" s="7" t="s">
        <v>77</v>
      </c>
      <c r="O2" s="7" t="s">
        <v>77</v>
      </c>
      <c r="P2" s="7" t="s">
        <v>78</v>
      </c>
      <c r="Q2" s="7"/>
      <c r="R2" s="11" t="s">
        <v>79</v>
      </c>
      <c r="S2" s="12" t="s">
        <v>19</v>
      </c>
      <c r="T2" s="7"/>
      <c r="U2" s="11" t="s">
        <v>19</v>
      </c>
      <c r="V2" s="11" t="s">
        <v>79</v>
      </c>
      <c r="W2" s="12" t="s">
        <v>80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81</v>
      </c>
      <c r="AD2" t="s">
        <v>6</v>
      </c>
      <c r="AE2" t="s">
        <v>82</v>
      </c>
      <c r="AF2" t="s">
        <v>83</v>
      </c>
      <c r="AG2" t="s">
        <v>71</v>
      </c>
      <c r="AH2" t="s">
        <v>19</v>
      </c>
    </row>
    <row r="3" ht="14.25" customHeight="1" spans="1:34">
      <c r="A3" s="6" t="s">
        <v>84</v>
      </c>
      <c r="B3" s="6"/>
      <c r="C3" s="6" t="s">
        <v>70</v>
      </c>
      <c r="D3" s="6" t="s">
        <v>71</v>
      </c>
      <c r="E3" s="6" t="s">
        <v>72</v>
      </c>
      <c r="F3" s="6" t="s">
        <v>71</v>
      </c>
      <c r="G3" s="6" t="s">
        <v>85</v>
      </c>
      <c r="H3" s="7" t="s">
        <v>86</v>
      </c>
      <c r="I3" s="7" t="s">
        <v>75</v>
      </c>
      <c r="J3" s="7" t="s">
        <v>2</v>
      </c>
      <c r="K3" s="7" t="s">
        <v>87</v>
      </c>
      <c r="L3" s="7">
        <v>1</v>
      </c>
      <c r="M3" s="7">
        <v>1</v>
      </c>
      <c r="N3" s="7" t="s">
        <v>77</v>
      </c>
      <c r="O3" s="7" t="s">
        <v>77</v>
      </c>
      <c r="P3" s="7" t="s">
        <v>78</v>
      </c>
      <c r="Q3" s="7"/>
      <c r="R3" s="11" t="s">
        <v>88</v>
      </c>
      <c r="S3" s="12" t="s">
        <v>19</v>
      </c>
      <c r="T3" s="7"/>
      <c r="U3" s="11" t="s">
        <v>19</v>
      </c>
      <c r="V3" s="11" t="s">
        <v>88</v>
      </c>
      <c r="W3" s="12" t="s">
        <v>89</v>
      </c>
      <c r="X3" s="12" t="s">
        <v>19</v>
      </c>
      <c r="Y3" s="11" t="s">
        <v>19</v>
      </c>
      <c r="Z3" s="12" t="s">
        <v>19</v>
      </c>
      <c r="AA3" s="14" t="s">
        <v>19</v>
      </c>
      <c r="AB3" t="s">
        <v>19</v>
      </c>
      <c r="AC3" t="s">
        <v>90</v>
      </c>
      <c r="AD3" t="s">
        <v>6</v>
      </c>
      <c r="AE3" t="s">
        <v>91</v>
      </c>
      <c r="AF3" t="s">
        <v>83</v>
      </c>
      <c r="AG3" t="s">
        <v>71</v>
      </c>
      <c r="AH3" t="s">
        <v>19</v>
      </c>
    </row>
    <row r="4" ht="14.25" customHeight="1" spans="1:34">
      <c r="A4" s="6" t="s">
        <v>92</v>
      </c>
      <c r="B4" s="6"/>
      <c r="C4" s="6" t="s">
        <v>70</v>
      </c>
      <c r="D4" s="6" t="s">
        <v>71</v>
      </c>
      <c r="E4" s="6" t="s">
        <v>72</v>
      </c>
      <c r="F4" s="6" t="s">
        <v>71</v>
      </c>
      <c r="G4" s="6" t="s">
        <v>93</v>
      </c>
      <c r="H4" s="7" t="s">
        <v>94</v>
      </c>
      <c r="I4" s="7" t="s">
        <v>75</v>
      </c>
      <c r="J4" s="7" t="s">
        <v>2</v>
      </c>
      <c r="K4" s="7" t="s">
        <v>95</v>
      </c>
      <c r="L4" s="7">
        <v>1</v>
      </c>
      <c r="M4" s="7">
        <v>1</v>
      </c>
      <c r="N4" s="7" t="s">
        <v>77</v>
      </c>
      <c r="O4" s="7" t="s">
        <v>77</v>
      </c>
      <c r="P4" s="7" t="s">
        <v>78</v>
      </c>
      <c r="Q4" s="7"/>
      <c r="R4" s="11" t="s">
        <v>96</v>
      </c>
      <c r="S4" s="12" t="s">
        <v>19</v>
      </c>
      <c r="T4" s="7"/>
      <c r="U4" s="11" t="s">
        <v>19</v>
      </c>
      <c r="V4" s="11" t="s">
        <v>96</v>
      </c>
      <c r="W4" s="12" t="s">
        <v>97</v>
      </c>
      <c r="X4" s="12" t="s">
        <v>19</v>
      </c>
      <c r="Y4" s="11" t="s">
        <v>19</v>
      </c>
      <c r="Z4" s="12" t="s">
        <v>19</v>
      </c>
      <c r="AA4" s="14" t="s">
        <v>19</v>
      </c>
      <c r="AB4" t="s">
        <v>19</v>
      </c>
      <c r="AC4" t="s">
        <v>98</v>
      </c>
      <c r="AD4" t="s">
        <v>6</v>
      </c>
      <c r="AE4" t="s">
        <v>99</v>
      </c>
      <c r="AF4" t="s">
        <v>83</v>
      </c>
      <c r="AG4" t="s">
        <v>71</v>
      </c>
      <c r="AH4" t="s">
        <v>19</v>
      </c>
    </row>
    <row r="5" customHeight="1" spans="1:32">
      <c r="A5" s="10" t="s">
        <v>100</v>
      </c>
      <c r="B5" s="10"/>
      <c r="C5" s="10" t="s">
        <v>101</v>
      </c>
      <c r="D5" s="10"/>
      <c r="E5" s="10"/>
      <c r="F5" s="10"/>
      <c r="G5" s="10" t="s">
        <v>101</v>
      </c>
      <c r="H5" s="10" t="s">
        <v>101</v>
      </c>
      <c r="I5" s="10" t="s">
        <v>101</v>
      </c>
      <c r="J5" s="10" t="s">
        <v>101</v>
      </c>
      <c r="K5" s="10" t="s">
        <v>101</v>
      </c>
      <c r="L5" s="10" t="s">
        <v>101</v>
      </c>
      <c r="M5" s="10" t="s">
        <v>101</v>
      </c>
      <c r="N5" s="10" t="s">
        <v>101</v>
      </c>
      <c r="O5" s="10" t="s">
        <v>101</v>
      </c>
      <c r="P5" s="10" t="s">
        <v>101</v>
      </c>
      <c r="Q5" s="10"/>
      <c r="R5" s="13" t="s">
        <v>20</v>
      </c>
      <c r="S5" s="13" t="s">
        <v>19</v>
      </c>
      <c r="T5" s="10" t="s">
        <v>101</v>
      </c>
      <c r="U5" s="13"/>
      <c r="V5" s="13" t="s">
        <v>20</v>
      </c>
      <c r="W5" s="13" t="s">
        <v>21</v>
      </c>
      <c r="X5" s="13"/>
      <c r="Y5" s="13"/>
      <c r="Z5" s="13"/>
      <c r="AA5" s="10"/>
      <c r="AB5" s="13"/>
      <c r="AC5" s="10"/>
      <c r="AD5" s="10" t="s">
        <v>101</v>
      </c>
      <c r="AE5" s="10"/>
      <c r="AF5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102</v>
      </c>
      <c r="B1" s="4" t="s">
        <v>103</v>
      </c>
      <c r="C1" s="4" t="s">
        <v>47</v>
      </c>
      <c r="D1" s="4" t="s">
        <v>48</v>
      </c>
      <c r="E1" s="4" t="s">
        <v>43</v>
      </c>
      <c r="F1" s="4" t="s">
        <v>44</v>
      </c>
      <c r="G1" s="4" t="s">
        <v>104</v>
      </c>
      <c r="H1" s="4" t="s">
        <v>105</v>
      </c>
      <c r="I1" s="4" t="s">
        <v>13</v>
      </c>
      <c r="J1" s="4" t="s">
        <v>17</v>
      </c>
      <c r="K1" s="4" t="s">
        <v>18</v>
      </c>
      <c r="L1" s="9" t="s">
        <v>106</v>
      </c>
      <c r="M1" s="4" t="s">
        <v>107</v>
      </c>
      <c r="N1" s="4" t="s">
        <v>108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40</v>
      </c>
      <c r="B1" s="4" t="s">
        <v>41</v>
      </c>
      <c r="C1" s="4" t="s">
        <v>52</v>
      </c>
      <c r="D1" s="4" t="s">
        <v>53</v>
      </c>
      <c r="E1" s="4" t="s">
        <v>54</v>
      </c>
      <c r="F1" s="4" t="s">
        <v>109</v>
      </c>
      <c r="G1" s="4" t="s">
        <v>62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tabSelected="1" workbookViewId="0">
      <selection activeCell="A10" sqref="A10:A12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40</v>
      </c>
      <c r="B1" s="4" t="s">
        <v>53</v>
      </c>
      <c r="C1" s="4" t="s">
        <v>54</v>
      </c>
      <c r="D1" s="4" t="s">
        <v>18</v>
      </c>
      <c r="H1" s="5" t="s">
        <v>110</v>
      </c>
    </row>
    <row r="2" ht="14.25" customHeight="1" spans="1:9">
      <c r="A2" s="6" t="s">
        <v>69</v>
      </c>
      <c r="B2" s="7" t="s">
        <v>77</v>
      </c>
      <c r="C2" s="7" t="s">
        <v>78</v>
      </c>
      <c r="D2" s="3">
        <v>282</v>
      </c>
      <c r="E2" t="str">
        <f>VLOOKUP(A2,HOP!A:L,12,0)</f>
        <v>282.00</v>
      </c>
      <c r="F2" t="str">
        <f>VLOOKUP(A2,HOP!A:C,3,0)</f>
        <v>2434440</v>
      </c>
      <c r="G2">
        <f>D2-E2</f>
        <v>0</v>
      </c>
      <c r="H2" t="str">
        <f>$H$1&amp;F2</f>
        <v>，2434440</v>
      </c>
      <c r="I2" t="str">
        <f>VLOOKUP(A2,HOP!A:T,20,0)</f>
        <v>直连</v>
      </c>
    </row>
    <row r="3" ht="14.25" customHeight="1" spans="1:9">
      <c r="A3" s="6" t="s">
        <v>84</v>
      </c>
      <c r="B3" s="7" t="s">
        <v>77</v>
      </c>
      <c r="C3" s="7" t="s">
        <v>78</v>
      </c>
      <c r="D3" s="3">
        <v>146</v>
      </c>
      <c r="E3" t="str">
        <f>VLOOKUP(A3,HOP!A:L,12,0)</f>
        <v>146.00</v>
      </c>
      <c r="F3" t="str">
        <f>VLOOKUP(A3,HOP!A:C,3,0)</f>
        <v>2434083</v>
      </c>
      <c r="G3">
        <f>D3-E3</f>
        <v>0</v>
      </c>
      <c r="H3" t="str">
        <f>$H$1&amp;F3</f>
        <v>，2434083</v>
      </c>
      <c r="I3" t="str">
        <f>VLOOKUP(A3,HOP!A:T,20,0)</f>
        <v>直连</v>
      </c>
    </row>
    <row r="4" ht="14.25" customHeight="1" spans="1:9">
      <c r="A4" s="6" t="s">
        <v>92</v>
      </c>
      <c r="B4" s="7" t="s">
        <v>77</v>
      </c>
      <c r="C4" s="7" t="s">
        <v>78</v>
      </c>
      <c r="D4" s="3">
        <v>105</v>
      </c>
      <c r="E4" t="str">
        <f>VLOOKUP(A4,HOP!A:L,12,0)</f>
        <v>105.00</v>
      </c>
      <c r="F4" t="str">
        <f>VLOOKUP(A4,HOP!A:C,3,0)</f>
        <v>2434405</v>
      </c>
      <c r="G4">
        <f>D4-E4</f>
        <v>0</v>
      </c>
      <c r="H4" t="str">
        <f>$H$1&amp;F4</f>
        <v>，2434405</v>
      </c>
      <c r="I4" t="str">
        <f>VLOOKUP(A4,HOP!A:T,20,0)</f>
        <v>直连</v>
      </c>
    </row>
    <row r="6" spans="4:4">
      <c r="D6" s="3">
        <f>SUM(D2:D5)</f>
        <v>533</v>
      </c>
    </row>
    <row r="7" ht="14.25" spans="4:4">
      <c r="D7" s="8" t="s">
        <v>22</v>
      </c>
    </row>
    <row r="10" spans="1:1">
      <c r="A10" t="s">
        <v>111</v>
      </c>
    </row>
    <row r="11" spans="1:1">
      <c r="A11" s="5" t="s">
        <v>112</v>
      </c>
    </row>
  </sheetData>
  <autoFilter ref="A1:I4">
    <extLst/>
  </autoFilter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8"/>
  <sheetViews>
    <sheetView workbookViewId="0">
      <selection activeCell="A1" sqref="$A1:$XFD1048576"/>
    </sheetView>
  </sheetViews>
  <sheetFormatPr defaultColWidth="9.14285714285714" defaultRowHeight="12.75" outlineLevelRow="7"/>
  <cols>
    <col min="1" max="16383" width="9.14285714285714" style="1"/>
  </cols>
  <sheetData>
    <row r="1" s="1" customFormat="1" spans="1:20">
      <c r="A1" s="2" t="s">
        <v>113</v>
      </c>
      <c r="B1" s="2" t="s">
        <v>114</v>
      </c>
      <c r="C1" s="2" t="s">
        <v>115</v>
      </c>
      <c r="D1" s="2" t="s">
        <v>46</v>
      </c>
      <c r="E1" s="2" t="s">
        <v>49</v>
      </c>
      <c r="F1" s="2" t="s">
        <v>53</v>
      </c>
      <c r="G1" s="2" t="s">
        <v>54</v>
      </c>
      <c r="H1" s="2" t="s">
        <v>116</v>
      </c>
      <c r="I1" s="2" t="s">
        <v>117</v>
      </c>
      <c r="J1" s="2" t="s">
        <v>118</v>
      </c>
      <c r="K1" s="2" t="s">
        <v>119</v>
      </c>
      <c r="L1" s="2" t="s">
        <v>120</v>
      </c>
      <c r="M1" s="2" t="s">
        <v>121</v>
      </c>
      <c r="N1" s="2" t="s">
        <v>122</v>
      </c>
      <c r="O1" s="2" t="s">
        <v>123</v>
      </c>
      <c r="P1" s="2" t="s">
        <v>124</v>
      </c>
      <c r="Q1" s="2" t="s">
        <v>125</v>
      </c>
      <c r="R1" s="2" t="s">
        <v>126</v>
      </c>
      <c r="S1" s="2" t="s">
        <v>127</v>
      </c>
      <c r="T1" s="2" t="s">
        <v>128</v>
      </c>
    </row>
    <row r="2" s="1" customFormat="1" spans="1:20">
      <c r="A2" s="1" t="s">
        <v>129</v>
      </c>
      <c r="B2" s="1" t="s">
        <v>130</v>
      </c>
      <c r="C2" s="1" t="s">
        <v>131</v>
      </c>
      <c r="D2" s="1" t="s">
        <v>132</v>
      </c>
      <c r="E2" s="1" t="s">
        <v>133</v>
      </c>
      <c r="F2" s="1" t="s">
        <v>130</v>
      </c>
      <c r="G2" s="1" t="s">
        <v>134</v>
      </c>
      <c r="H2" s="1" t="s">
        <v>135</v>
      </c>
      <c r="I2" s="1" t="s">
        <v>136</v>
      </c>
      <c r="J2" s="1" t="s">
        <v>137</v>
      </c>
      <c r="K2" s="1" t="s">
        <v>136</v>
      </c>
      <c r="L2" s="1" t="s">
        <v>136</v>
      </c>
      <c r="M2" s="1" t="s">
        <v>138</v>
      </c>
      <c r="N2" s="1" t="s">
        <v>138</v>
      </c>
      <c r="O2" s="1" t="s">
        <v>139</v>
      </c>
      <c r="P2" s="1" t="s">
        <v>140</v>
      </c>
      <c r="Q2" s="1" t="s">
        <v>141</v>
      </c>
      <c r="R2" s="1" t="s">
        <v>71</v>
      </c>
      <c r="S2" s="1" t="s">
        <v>142</v>
      </c>
      <c r="T2" s="1" t="s">
        <v>143</v>
      </c>
    </row>
    <row r="3" s="1" customFormat="1" spans="1:20">
      <c r="A3" s="1" t="s">
        <v>144</v>
      </c>
      <c r="B3" s="1" t="s">
        <v>130</v>
      </c>
      <c r="C3" s="1" t="s">
        <v>145</v>
      </c>
      <c r="D3" s="1" t="s">
        <v>146</v>
      </c>
      <c r="E3" s="1" t="s">
        <v>147</v>
      </c>
      <c r="F3" s="1" t="s">
        <v>130</v>
      </c>
      <c r="G3" s="1" t="s">
        <v>134</v>
      </c>
      <c r="H3" s="1" t="s">
        <v>135</v>
      </c>
      <c r="I3" s="1" t="s">
        <v>148</v>
      </c>
      <c r="J3" s="1" t="s">
        <v>137</v>
      </c>
      <c r="K3" s="1" t="s">
        <v>148</v>
      </c>
      <c r="L3" s="1" t="s">
        <v>148</v>
      </c>
      <c r="M3" s="1" t="s">
        <v>138</v>
      </c>
      <c r="N3" s="1" t="s">
        <v>138</v>
      </c>
      <c r="O3" s="1" t="s">
        <v>139</v>
      </c>
      <c r="P3" s="1" t="s">
        <v>140</v>
      </c>
      <c r="Q3" s="1" t="s">
        <v>149</v>
      </c>
      <c r="R3" s="1" t="s">
        <v>71</v>
      </c>
      <c r="S3" s="1" t="s">
        <v>142</v>
      </c>
      <c r="T3" s="1" t="s">
        <v>143</v>
      </c>
    </row>
    <row r="4" s="1" customFormat="1" spans="1:20">
      <c r="A4" s="1" t="s">
        <v>150</v>
      </c>
      <c r="B4" s="1" t="s">
        <v>130</v>
      </c>
      <c r="C4" s="1" t="s">
        <v>151</v>
      </c>
      <c r="D4" s="1" t="s">
        <v>152</v>
      </c>
      <c r="E4" s="1" t="s">
        <v>153</v>
      </c>
      <c r="F4" s="1" t="s">
        <v>130</v>
      </c>
      <c r="G4" s="1" t="s">
        <v>134</v>
      </c>
      <c r="H4" s="1" t="s">
        <v>135</v>
      </c>
      <c r="I4" s="1" t="s">
        <v>154</v>
      </c>
      <c r="J4" s="1" t="s">
        <v>137</v>
      </c>
      <c r="K4" s="1" t="s">
        <v>154</v>
      </c>
      <c r="L4" s="1" t="s">
        <v>154</v>
      </c>
      <c r="M4" s="1" t="s">
        <v>138</v>
      </c>
      <c r="N4" s="1" t="s">
        <v>138</v>
      </c>
      <c r="O4" s="1" t="s">
        <v>139</v>
      </c>
      <c r="P4" s="1" t="s">
        <v>140</v>
      </c>
      <c r="Q4" s="1" t="s">
        <v>155</v>
      </c>
      <c r="R4" s="1" t="s">
        <v>71</v>
      </c>
      <c r="S4" s="1" t="s">
        <v>142</v>
      </c>
      <c r="T4" s="1" t="s">
        <v>143</v>
      </c>
    </row>
    <row r="5" s="1" customFormat="1" spans="1:20">
      <c r="A5" s="1" t="s">
        <v>69</v>
      </c>
      <c r="B5" s="1" t="s">
        <v>77</v>
      </c>
      <c r="C5" s="1" t="s">
        <v>156</v>
      </c>
      <c r="D5" s="1" t="s">
        <v>74</v>
      </c>
      <c r="E5" s="1" t="s">
        <v>76</v>
      </c>
      <c r="F5" s="1" t="s">
        <v>77</v>
      </c>
      <c r="G5" s="1" t="s">
        <v>78</v>
      </c>
      <c r="H5" s="1" t="s">
        <v>135</v>
      </c>
      <c r="I5" s="1" t="s">
        <v>157</v>
      </c>
      <c r="J5" s="1" t="s">
        <v>137</v>
      </c>
      <c r="K5" s="1" t="s">
        <v>157</v>
      </c>
      <c r="L5" s="1" t="s">
        <v>157</v>
      </c>
      <c r="M5" s="1" t="s">
        <v>138</v>
      </c>
      <c r="N5" s="1" t="s">
        <v>138</v>
      </c>
      <c r="O5" s="1" t="s">
        <v>139</v>
      </c>
      <c r="P5" s="1" t="s">
        <v>140</v>
      </c>
      <c r="Q5" s="1" t="s">
        <v>158</v>
      </c>
      <c r="R5" s="1" t="s">
        <v>71</v>
      </c>
      <c r="S5" s="1" t="s">
        <v>142</v>
      </c>
      <c r="T5" s="1" t="s">
        <v>143</v>
      </c>
    </row>
    <row r="6" s="1" customFormat="1" spans="1:20">
      <c r="A6" s="1" t="s">
        <v>92</v>
      </c>
      <c r="B6" s="1" t="s">
        <v>77</v>
      </c>
      <c r="C6" s="1" t="s">
        <v>159</v>
      </c>
      <c r="D6" s="1" t="s">
        <v>94</v>
      </c>
      <c r="E6" s="1" t="s">
        <v>95</v>
      </c>
      <c r="F6" s="1" t="s">
        <v>77</v>
      </c>
      <c r="G6" s="1" t="s">
        <v>78</v>
      </c>
      <c r="H6" s="1" t="s">
        <v>135</v>
      </c>
      <c r="I6" s="1" t="s">
        <v>160</v>
      </c>
      <c r="J6" s="1" t="s">
        <v>137</v>
      </c>
      <c r="K6" s="1" t="s">
        <v>160</v>
      </c>
      <c r="L6" s="1" t="s">
        <v>160</v>
      </c>
      <c r="M6" s="1" t="s">
        <v>138</v>
      </c>
      <c r="N6" s="1" t="s">
        <v>138</v>
      </c>
      <c r="O6" s="1" t="s">
        <v>139</v>
      </c>
      <c r="P6" s="1" t="s">
        <v>140</v>
      </c>
      <c r="Q6" s="1" t="s">
        <v>161</v>
      </c>
      <c r="R6" s="1" t="s">
        <v>71</v>
      </c>
      <c r="S6" s="1" t="s">
        <v>142</v>
      </c>
      <c r="T6" s="1" t="s">
        <v>143</v>
      </c>
    </row>
    <row r="7" s="1" customFormat="1" spans="1:20">
      <c r="A7" s="1" t="s">
        <v>84</v>
      </c>
      <c r="B7" s="1" t="s">
        <v>77</v>
      </c>
      <c r="C7" s="1" t="s">
        <v>162</v>
      </c>
      <c r="D7" s="1" t="s">
        <v>163</v>
      </c>
      <c r="E7" s="1" t="s">
        <v>87</v>
      </c>
      <c r="F7" s="1" t="s">
        <v>77</v>
      </c>
      <c r="G7" s="1" t="s">
        <v>78</v>
      </c>
      <c r="H7" s="1" t="s">
        <v>135</v>
      </c>
      <c r="I7" s="1" t="s">
        <v>164</v>
      </c>
      <c r="J7" s="1" t="s">
        <v>137</v>
      </c>
      <c r="K7" s="1" t="s">
        <v>164</v>
      </c>
      <c r="L7" s="1" t="s">
        <v>164</v>
      </c>
      <c r="M7" s="1" t="s">
        <v>138</v>
      </c>
      <c r="N7" s="1" t="s">
        <v>138</v>
      </c>
      <c r="O7" s="1" t="s">
        <v>139</v>
      </c>
      <c r="P7" s="1" t="s">
        <v>140</v>
      </c>
      <c r="Q7" s="1" t="s">
        <v>165</v>
      </c>
      <c r="R7" s="1" t="s">
        <v>71</v>
      </c>
      <c r="S7" s="1" t="s">
        <v>142</v>
      </c>
      <c r="T7" s="1" t="s">
        <v>143</v>
      </c>
    </row>
    <row r="8" s="1" customFormat="1" spans="1:20">
      <c r="A8" s="1" t="s">
        <v>166</v>
      </c>
      <c r="B8" s="1" t="s">
        <v>77</v>
      </c>
      <c r="C8" s="1" t="s">
        <v>167</v>
      </c>
      <c r="D8" s="1" t="s">
        <v>168</v>
      </c>
      <c r="E8" s="1" t="s">
        <v>169</v>
      </c>
      <c r="F8" s="1" t="s">
        <v>77</v>
      </c>
      <c r="G8" s="1" t="s">
        <v>78</v>
      </c>
      <c r="H8" s="1" t="s">
        <v>135</v>
      </c>
      <c r="I8" s="1" t="s">
        <v>170</v>
      </c>
      <c r="J8" s="1" t="s">
        <v>137</v>
      </c>
      <c r="K8" s="1" t="s">
        <v>170</v>
      </c>
      <c r="L8" s="1" t="s">
        <v>139</v>
      </c>
      <c r="M8" s="1" t="s">
        <v>171</v>
      </c>
      <c r="N8" s="1" t="s">
        <v>171</v>
      </c>
      <c r="O8" s="1" t="s">
        <v>139</v>
      </c>
      <c r="P8" s="1" t="s">
        <v>140</v>
      </c>
      <c r="Q8" s="1" t="s">
        <v>172</v>
      </c>
      <c r="R8" s="1" t="s">
        <v>71</v>
      </c>
      <c r="S8" s="1" t="s">
        <v>142</v>
      </c>
      <c r="T8" s="1" t="s">
        <v>143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2022-02-28T03:14:03Z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F794F2239FAC4E0F87BCB782BCF4B83F</vt:lpwstr>
  </property>
</Properties>
</file>