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44525"/>
</workbook>
</file>

<file path=xl/sharedStrings.xml><?xml version="1.0" encoding="utf-8"?>
<sst xmlns="http://schemas.openxmlformats.org/spreadsheetml/2006/main" count="417" uniqueCount="173">
  <si>
    <t>去哪儿网酒店预付对账单</t>
  </si>
  <si>
    <t>供应商名称：</t>
  </si>
  <si>
    <t>遇见时光</t>
  </si>
  <si>
    <t>结算周期：</t>
  </si>
  <si>
    <t>2022-02-26至2022-02-27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</si>
  <si>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</si>
  <si>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</si>
  <si>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</si>
  <si>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</si>
  <si>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</si>
  <si>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</si>
  <si>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</si>
  <si>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</si>
  <si>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</si>
  <si>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</si>
  <si>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</si>
  <si>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</si>
  <si>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</si>
  <si>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</si>
  <si>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</si>
  <si>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¥366.00</t>
  </si>
  <si>
    <t>¥49.00</t>
  </si>
  <si>
    <t>¥317.00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</si>
  <si>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</si>
  <si>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</si>
  <si>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</si>
  <si>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</si>
  <si>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</si>
  <si>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</si>
  <si>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</si>
  <si>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</si>
  <si>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</si>
  <si>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</si>
  <si>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</si>
  <si>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</si>
  <si>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</si>
  <si>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</si>
  <si>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</si>
  <si>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</si>
  <si>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</si>
  <si>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</si>
  <si>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</si>
  <si>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</si>
  <si>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</si>
  <si>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</si>
  <si>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</si>
  <si>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</si>
  <si>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</si>
  <si>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</si>
  <si>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</si>
  <si>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</si>
  <si>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</si>
  <si>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</si>
  <si>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</si>
  <si>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</si>
  <si>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</si>
  <si>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</si>
  <si>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</si>
  <si>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</si>
  <si>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</si>
  <si>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</si>
  <si>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</si>
  <si>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</si>
  <si>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</si>
  <si>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</si>
  <si>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</si>
  <si>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</si>
  <si>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</si>
  <si>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</si>
  <si>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102920646052</t>
  </si>
  <si>
    <t>酒店预付</t>
  </si>
  <si>
    <t>否</t>
  </si>
  <si>
    <t>普通</t>
  </si>
  <si>
    <t>389889072</t>
  </si>
  <si>
    <t>济源丽景时尚酒店</t>
  </si>
  <si>
    <t>1616855</t>
  </si>
  <si>
    <t>张科</t>
  </si>
  <si>
    <t>2022-02-26</t>
  </si>
  <si>
    <t>2022-02-27</t>
  </si>
  <si>
    <t>¥103.00</t>
  </si>
  <si>
    <t>¥14.00</t>
  </si>
  <si>
    <t>¥89.00</t>
  </si>
  <si>
    <t>特惠房</t>
  </si>
  <si>
    <t>WEBSITE</t>
  </si>
  <si>
    <t>102920673371</t>
  </si>
  <si>
    <t>298206181</t>
  </si>
  <si>
    <t>荥经锦城天阅酒店</t>
  </si>
  <si>
    <t>苗洪才</t>
  </si>
  <si>
    <t>¥74.00</t>
  </si>
  <si>
    <t>¥10.00</t>
  </si>
  <si>
    <t>¥64.00</t>
  </si>
  <si>
    <t>特惠房标间</t>
  </si>
  <si>
    <t>102920404582</t>
  </si>
  <si>
    <t>275074476</t>
  </si>
  <si>
    <t>莫泰168(上海嘉定百联购物中心店)</t>
  </si>
  <si>
    <t>侯斌</t>
  </si>
  <si>
    <t>¥189.00</t>
  </si>
  <si>
    <t>¥25.00</t>
  </si>
  <si>
    <t>¥164.00</t>
  </si>
  <si>
    <t>商务大床房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</si>
  <si>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</si>
  <si>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</si>
  <si>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</si>
  <si>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</si>
  <si>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</si>
  <si>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</si>
  <si>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</si>
  <si>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</si>
  <si>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</si>
  <si>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</si>
  <si>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</si>
  <si>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A220228111505481</t>
  </si>
  <si>
    <r>
      <t>总计：</t>
    </r>
    <r>
      <rPr>
        <sz val="10"/>
        <rFont val="Arial"/>
        <charset val="134"/>
      </rPr>
      <t>317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</si>
  <si>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</si>
  <si>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</si>
  <si>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</si>
  <si>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</si>
  <si>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</si>
  <si>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</si>
  <si>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</si>
  <si>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</si>
  <si>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</si>
  <si>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</si>
  <si>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</si>
  <si>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</si>
  <si>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</si>
  <si>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</si>
  <si>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</si>
  <si>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</si>
  <si>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2436039</t>
  </si>
  <si>
    <t>锦城天阅酒店</t>
  </si>
  <si>
    <t>--</t>
  </si>
  <si>
    <t>64.00</t>
  </si>
  <si>
    <t>RMB</t>
  </si>
  <si>
    <t>0</t>
  </si>
  <si>
    <t>0.00</t>
  </si>
  <si>
    <t>龙卷风国内直连</t>
  </si>
  <si>
    <t>2022-02-26 18:54:18</t>
  </si>
  <si>
    <t>汇智国际旅游发展有限公司</t>
  </si>
  <si>
    <t>直连</t>
  </si>
  <si>
    <t>2435989</t>
  </si>
  <si>
    <t>89.00</t>
  </si>
  <si>
    <t>2022-02-26 18:44:18</t>
  </si>
  <si>
    <t>2435473</t>
  </si>
  <si>
    <t>164.00</t>
  </si>
  <si>
    <t>2022-02-26 16:28:14</t>
  </si>
  <si>
    <t>102918193589</t>
  </si>
  <si>
    <t>2022-02-24</t>
  </si>
  <si>
    <t>2434440</t>
  </si>
  <si>
    <t>温州中瑞大酒店</t>
  </si>
  <si>
    <t>刘金成</t>
  </si>
  <si>
    <t>2022-02-25</t>
  </si>
  <si>
    <t>282.00</t>
  </si>
  <si>
    <t>2022-02-24 22:27:09</t>
  </si>
  <si>
    <t>102918972018</t>
  </si>
  <si>
    <t>2434405</t>
  </si>
  <si>
    <t>漳州龙江宾馆</t>
  </si>
  <si>
    <t>王渭华</t>
  </si>
  <si>
    <t>105.00</t>
  </si>
  <si>
    <t>2022-02-24 22:05:29</t>
  </si>
  <si>
    <t>102918789444</t>
  </si>
  <si>
    <t>2434083</t>
  </si>
  <si>
    <t>格林豪泰酒店（颐高国际商贸城店）</t>
  </si>
  <si>
    <t>韩鑫建</t>
  </si>
  <si>
    <t>146.00</t>
  </si>
  <si>
    <t>2022-02-24 19:06:33</t>
  </si>
  <si>
    <t>102918882974</t>
  </si>
  <si>
    <t>2433574</t>
  </si>
  <si>
    <t>维也纳国际酒店(桐庐店)</t>
  </si>
  <si>
    <t>李佳</t>
  </si>
  <si>
    <t>536.00</t>
  </si>
  <si>
    <t>-536</t>
  </si>
  <si>
    <t>2022-02-24 13:55:42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</si>
</sst>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18" borderId="11" applyNumberFormat="0" applyAlignment="0" applyProtection="0">
      <alignment vertical="center"/>
    </xf>
    <xf numFmtId="0" fontId="32" fillId="31" borderId="15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customHeight="1" spans="1:32">
      <c r="A5" s="10" t="s">
        <v>100</v>
      </c>
      <c r="B5" s="10"/>
      <c r="C5" s="10" t="s">
        <v>101</v>
      </c>
      <c r="D5" s="10"/>
      <c r="E5" s="10"/>
      <c r="F5" s="10"/>
      <c r="G5" s="10" t="s">
        <v>101</v>
      </c>
      <c r="H5" s="10" t="s">
        <v>101</v>
      </c>
      <c r="I5" s="10" t="s">
        <v>101</v>
      </c>
      <c r="J5" s="10" t="s">
        <v>101</v>
      </c>
      <c r="K5" s="10" t="s">
        <v>101</v>
      </c>
      <c r="L5" s="10" t="s">
        <v>101</v>
      </c>
      <c r="M5" s="10" t="s">
        <v>101</v>
      </c>
      <c r="N5" s="10" t="s">
        <v>101</v>
      </c>
      <c r="O5" s="10" t="s">
        <v>101</v>
      </c>
      <c r="P5" s="10" t="s">
        <v>101</v>
      </c>
      <c r="Q5" s="10"/>
      <c r="R5" s="13" t="s">
        <v>20</v>
      </c>
      <c r="S5" s="13" t="s">
        <v>19</v>
      </c>
      <c r="T5" s="10" t="s">
        <v>101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101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102</v>
      </c>
      <c r="B1" s="4" t="s">
        <v>103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104</v>
      </c>
      <c r="H1" s="4" t="s">
        <v>105</v>
      </c>
      <c r="I1" s="4" t="s">
        <v>13</v>
      </c>
      <c r="J1" s="4" t="s">
        <v>17</v>
      </c>
      <c r="K1" s="4" t="s">
        <v>18</v>
      </c>
      <c r="L1" s="9" t="s">
        <v>106</v>
      </c>
      <c r="M1" s="4" t="s">
        <v>107</v>
      </c>
      <c r="N1" s="4" t="s">
        <v>108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110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89</v>
      </c>
      <c r="E2" t="str">
        <f>VLOOKUP(A2,HOP!A:L,12,0)</f>
        <v>89.00</v>
      </c>
      <c r="F2" t="str">
        <f>VLOOKUP(A2,HOP!A:C,3,0)</f>
        <v>2435989</v>
      </c>
      <c r="G2">
        <f>D2-E2</f>
        <v>0</v>
      </c>
      <c r="H2" t="str">
        <f>$H$1&amp;F2</f>
        <v>，2435989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64</v>
      </c>
      <c r="E3" t="str">
        <f>VLOOKUP(A3,HOP!A:L,12,0)</f>
        <v>64.00</v>
      </c>
      <c r="F3" t="str">
        <f>VLOOKUP(A3,HOP!A:C,3,0)</f>
        <v>2436039</v>
      </c>
      <c r="G3">
        <f>D3-E3</f>
        <v>0</v>
      </c>
      <c r="H3" t="str">
        <f>$H$1&amp;F3</f>
        <v>，2436039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164</v>
      </c>
      <c r="E4" t="str">
        <f>VLOOKUP(A4,HOP!A:L,12,0)</f>
        <v>164.00</v>
      </c>
      <c r="F4" t="str">
        <f>VLOOKUP(A4,HOP!A:C,3,0)</f>
        <v>2435473</v>
      </c>
      <c r="G4">
        <f>D4-E4</f>
        <v>0</v>
      </c>
      <c r="H4" t="str">
        <f>$H$1&amp;F4</f>
        <v>，2435473</v>
      </c>
      <c r="I4" t="str">
        <f>VLOOKUP(A4,HOP!A:T,20,0)</f>
        <v>直连</v>
      </c>
    </row>
    <row r="6" spans="4:4">
      <c r="D6" s="3">
        <f>SUM(D2:D5)</f>
        <v>317</v>
      </c>
    </row>
    <row r="7" ht="14.25" spans="4:4">
      <c r="D7" s="8" t="s">
        <v>22</v>
      </c>
    </row>
    <row r="10" spans="1:1">
      <c r="A10" t="s">
        <v>111</v>
      </c>
    </row>
    <row r="11" spans="1:1">
      <c r="A11" s="5" t="s">
        <v>112</v>
      </c>
    </row>
  </sheetData>
  <autoFilter ref="A1:I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0" sqref="D10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113</v>
      </c>
      <c r="B1" s="2" t="s">
        <v>114</v>
      </c>
      <c r="C1" s="2" t="s">
        <v>115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</row>
    <row r="2" s="1" customFormat="1" spans="1:20">
      <c r="A2" s="1" t="s">
        <v>84</v>
      </c>
      <c r="B2" s="1" t="s">
        <v>77</v>
      </c>
      <c r="C2" s="1" t="s">
        <v>129</v>
      </c>
      <c r="D2" s="1" t="s">
        <v>130</v>
      </c>
      <c r="E2" s="1" t="s">
        <v>87</v>
      </c>
      <c r="F2" s="1" t="s">
        <v>77</v>
      </c>
      <c r="G2" s="1" t="s">
        <v>78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71</v>
      </c>
      <c r="S2" s="1" t="s">
        <v>138</v>
      </c>
      <c r="T2" s="1" t="s">
        <v>139</v>
      </c>
    </row>
    <row r="3" s="1" customFormat="1" spans="1:20">
      <c r="A3" s="1" t="s">
        <v>69</v>
      </c>
      <c r="B3" s="1" t="s">
        <v>77</v>
      </c>
      <c r="C3" s="1" t="s">
        <v>140</v>
      </c>
      <c r="D3" s="1" t="s">
        <v>74</v>
      </c>
      <c r="E3" s="1" t="s">
        <v>76</v>
      </c>
      <c r="F3" s="1" t="s">
        <v>77</v>
      </c>
      <c r="G3" s="1" t="s">
        <v>78</v>
      </c>
      <c r="H3" s="1" t="s">
        <v>131</v>
      </c>
      <c r="I3" s="1" t="s">
        <v>141</v>
      </c>
      <c r="J3" s="1" t="s">
        <v>133</v>
      </c>
      <c r="K3" s="1" t="s">
        <v>141</v>
      </c>
      <c r="L3" s="1" t="s">
        <v>141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142</v>
      </c>
      <c r="R3" s="1" t="s">
        <v>71</v>
      </c>
      <c r="S3" s="1" t="s">
        <v>138</v>
      </c>
      <c r="T3" s="1" t="s">
        <v>139</v>
      </c>
    </row>
    <row r="4" s="1" customFormat="1" spans="1:20">
      <c r="A4" s="1" t="s">
        <v>92</v>
      </c>
      <c r="B4" s="1" t="s">
        <v>77</v>
      </c>
      <c r="C4" s="1" t="s">
        <v>143</v>
      </c>
      <c r="D4" s="1" t="s">
        <v>94</v>
      </c>
      <c r="E4" s="1" t="s">
        <v>95</v>
      </c>
      <c r="F4" s="1" t="s">
        <v>77</v>
      </c>
      <c r="G4" s="1" t="s">
        <v>78</v>
      </c>
      <c r="H4" s="1" t="s">
        <v>131</v>
      </c>
      <c r="I4" s="1" t="s">
        <v>144</v>
      </c>
      <c r="J4" s="1" t="s">
        <v>133</v>
      </c>
      <c r="K4" s="1" t="s">
        <v>144</v>
      </c>
      <c r="L4" s="1" t="s">
        <v>144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145</v>
      </c>
      <c r="R4" s="1" t="s">
        <v>71</v>
      </c>
      <c r="S4" s="1" t="s">
        <v>138</v>
      </c>
      <c r="T4" s="1" t="s">
        <v>139</v>
      </c>
    </row>
    <row r="5" s="1" customFormat="1" spans="1:20">
      <c r="A5" s="1" t="s">
        <v>146</v>
      </c>
      <c r="B5" s="1" t="s">
        <v>147</v>
      </c>
      <c r="C5" s="1" t="s">
        <v>148</v>
      </c>
      <c r="D5" s="1" t="s">
        <v>149</v>
      </c>
      <c r="E5" s="1" t="s">
        <v>150</v>
      </c>
      <c r="F5" s="1" t="s">
        <v>147</v>
      </c>
      <c r="G5" s="1" t="s">
        <v>151</v>
      </c>
      <c r="H5" s="1" t="s">
        <v>131</v>
      </c>
      <c r="I5" s="1" t="s">
        <v>152</v>
      </c>
      <c r="J5" s="1" t="s">
        <v>133</v>
      </c>
      <c r="K5" s="1" t="s">
        <v>152</v>
      </c>
      <c r="L5" s="1" t="s">
        <v>152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153</v>
      </c>
      <c r="R5" s="1" t="s">
        <v>71</v>
      </c>
      <c r="S5" s="1" t="s">
        <v>138</v>
      </c>
      <c r="T5" s="1" t="s">
        <v>139</v>
      </c>
    </row>
    <row r="6" s="1" customFormat="1" spans="1:20">
      <c r="A6" s="1" t="s">
        <v>154</v>
      </c>
      <c r="B6" s="1" t="s">
        <v>147</v>
      </c>
      <c r="C6" s="1" t="s">
        <v>155</v>
      </c>
      <c r="D6" s="1" t="s">
        <v>156</v>
      </c>
      <c r="E6" s="1" t="s">
        <v>157</v>
      </c>
      <c r="F6" s="1" t="s">
        <v>147</v>
      </c>
      <c r="G6" s="1" t="s">
        <v>151</v>
      </c>
      <c r="H6" s="1" t="s">
        <v>131</v>
      </c>
      <c r="I6" s="1" t="s">
        <v>158</v>
      </c>
      <c r="J6" s="1" t="s">
        <v>133</v>
      </c>
      <c r="K6" s="1" t="s">
        <v>158</v>
      </c>
      <c r="L6" s="1" t="s">
        <v>158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159</v>
      </c>
      <c r="R6" s="1" t="s">
        <v>71</v>
      </c>
      <c r="S6" s="1" t="s">
        <v>138</v>
      </c>
      <c r="T6" s="1" t="s">
        <v>139</v>
      </c>
    </row>
    <row r="7" s="1" customFormat="1" spans="1:20">
      <c r="A7" s="1" t="s">
        <v>160</v>
      </c>
      <c r="B7" s="1" t="s">
        <v>147</v>
      </c>
      <c r="C7" s="1" t="s">
        <v>161</v>
      </c>
      <c r="D7" s="1" t="s">
        <v>162</v>
      </c>
      <c r="E7" s="1" t="s">
        <v>163</v>
      </c>
      <c r="F7" s="1" t="s">
        <v>147</v>
      </c>
      <c r="G7" s="1" t="s">
        <v>151</v>
      </c>
      <c r="H7" s="1" t="s">
        <v>131</v>
      </c>
      <c r="I7" s="1" t="s">
        <v>164</v>
      </c>
      <c r="J7" s="1" t="s">
        <v>133</v>
      </c>
      <c r="K7" s="1" t="s">
        <v>164</v>
      </c>
      <c r="L7" s="1" t="s">
        <v>164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165</v>
      </c>
      <c r="R7" s="1" t="s">
        <v>71</v>
      </c>
      <c r="S7" s="1" t="s">
        <v>138</v>
      </c>
      <c r="T7" s="1" t="s">
        <v>139</v>
      </c>
    </row>
    <row r="8" s="1" customFormat="1" spans="1:20">
      <c r="A8" s="1" t="s">
        <v>166</v>
      </c>
      <c r="B8" s="1" t="s">
        <v>147</v>
      </c>
      <c r="C8" s="1" t="s">
        <v>167</v>
      </c>
      <c r="D8" s="1" t="s">
        <v>168</v>
      </c>
      <c r="E8" s="1" t="s">
        <v>169</v>
      </c>
      <c r="F8" s="1" t="s">
        <v>147</v>
      </c>
      <c r="G8" s="1" t="s">
        <v>151</v>
      </c>
      <c r="H8" s="1" t="s">
        <v>131</v>
      </c>
      <c r="I8" s="1" t="s">
        <v>170</v>
      </c>
      <c r="J8" s="1" t="s">
        <v>133</v>
      </c>
      <c r="K8" s="1" t="s">
        <v>170</v>
      </c>
      <c r="L8" s="1" t="s">
        <v>135</v>
      </c>
      <c r="M8" s="1" t="s">
        <v>171</v>
      </c>
      <c r="N8" s="1" t="s">
        <v>171</v>
      </c>
      <c r="O8" s="1" t="s">
        <v>135</v>
      </c>
      <c r="P8" s="1" t="s">
        <v>136</v>
      </c>
      <c r="Q8" s="1" t="s">
        <v>172</v>
      </c>
      <c r="R8" s="1" t="s">
        <v>71</v>
      </c>
      <c r="S8" s="1" t="s">
        <v>138</v>
      </c>
      <c r="T8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2022-02-28T03:14:00Z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58307D6292BB4218AC130508A215A885</vt:lpwstr>
  </property>
</Properties>
</file>