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对账!$1:$43</definedName>
  </definedNames>
  <calcPr calcId="144525"/>
</workbook>
</file>

<file path=xl/sharedStrings.xml><?xml version="1.0" encoding="utf-8"?>
<sst xmlns="http://schemas.openxmlformats.org/spreadsheetml/2006/main" count="1280" uniqueCount="536">
  <si>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</si>
  <si>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</si>
  <si>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</si>
  <si>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</si>
  <si>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</si>
  <si>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</si>
  <si>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</si>
  <si>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</si>
  <si>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</si>
  <si>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</si>
  <si>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</si>
  <si>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</si>
  <si>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</si>
  <si>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</si>
  <si>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</si>
  <si>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</si>
  <si>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</si>
  <si>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</si>
  <si>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</si>
  <si>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</si>
  <si>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</si>
  <si>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</si>
  <si>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</si>
  <si>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</si>
  <si>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</si>
  <si>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16821442545	</t>
  </si>
  <si>
    <t>Ctrip</t>
  </si>
  <si>
    <t>正常</t>
  </si>
  <si>
    <t>[萨凡纳]威斯汀萨瓦纳港高尔夫度假村及水疗中心(The Westin Savannah Harbor Golf Resort &amp; Spa)(17524248)</t>
  </si>
  <si>
    <t>高尔夫景观两张双人床房(至少连住2晚及以上)&lt;2人入住&gt;&lt;不退款&gt;&lt;普通会员&gt;</t>
  </si>
  <si>
    <t>USD</t>
  </si>
  <si>
    <t>Edenfield/Carla</t>
  </si>
  <si>
    <t>CA6352220228USD-W</t>
  </si>
  <si>
    <t>未提现</t>
  </si>
  <si>
    <t>携程开票</t>
  </si>
  <si>
    <t xml:space="preserve">2303436	</t>
  </si>
  <si>
    <t xml:space="preserve">85150756	</t>
  </si>
  <si>
    <t xml:space="preserve">16858605796	</t>
  </si>
  <si>
    <t>[开普敦]海港大桥aha酒店(Aha Harbour Bridge Hotel &amp; Suites)(16047217)</t>
  </si>
  <si>
    <t>客房&lt;1&gt;&lt;不退款&gt;&lt;2人入住&gt;</t>
  </si>
  <si>
    <t>Motlamelle/Mpho</t>
  </si>
  <si>
    <t xml:space="preserve">2311099	</t>
  </si>
  <si>
    <t xml:space="preserve">517451	</t>
  </si>
  <si>
    <t xml:space="preserve">17019111810	</t>
  </si>
  <si>
    <t>[布拉格堡]海滨别墅酒店(Beach House Inn)(39995936)</t>
  </si>
  <si>
    <t>标准客房2张大床&lt;不退款&gt;&lt;2人入住&gt;</t>
  </si>
  <si>
    <t>Abramyan/Tigran</t>
  </si>
  <si>
    <t xml:space="preserve">2348043	</t>
  </si>
  <si>
    <t xml:space="preserve">2200C9	</t>
  </si>
  <si>
    <t xml:space="preserve">17068013836	</t>
  </si>
  <si>
    <t>[巴黎]巴黎蒙马特卢米埃酒店(Hôtel Lumières Montmartre Paris)(39549482)</t>
  </si>
  <si>
    <t>标准双人房&lt;不退款&gt;&lt;2人入住&gt;</t>
  </si>
  <si>
    <t>Hollander/Megan,Pilon/Jan-Peter</t>
  </si>
  <si>
    <t xml:space="preserve">2360429	</t>
  </si>
  <si>
    <t xml:space="preserve">1874600140	</t>
  </si>
  <si>
    <t xml:space="preserve">17118573933	</t>
  </si>
  <si>
    <t>[洛杉矶]好莱坞罗斯福酒店(The Hollywood Roosevelt)(16071113)</t>
  </si>
  <si>
    <t>高级大号床房&lt;2人入住&gt;&lt;不退款&gt;</t>
  </si>
  <si>
    <t>Barrett/Steven</t>
  </si>
  <si>
    <t xml:space="preserve">2373209	</t>
  </si>
  <si>
    <t xml:space="preserve">28604366	</t>
  </si>
  <si>
    <t xml:space="preserve">17151971812	</t>
  </si>
  <si>
    <t>[釜山]釜山猎犬酒店(The Hound Hotel Busan)(44687782)</t>
  </si>
  <si>
    <t>标准大床房&lt;2人入住&gt;&lt;不退款&gt;</t>
  </si>
  <si>
    <t>cashmore/samantha</t>
  </si>
  <si>
    <t xml:space="preserve">2381706	</t>
  </si>
  <si>
    <t xml:space="preserve">658588884	</t>
  </si>
  <si>
    <t xml:space="preserve">17213128729	</t>
  </si>
  <si>
    <t>[塔科马]莱克伍德/塔科马西部酒店(Western Inn Lakewood Tacoma)(40016532)</t>
  </si>
  <si>
    <t>标准间1张大床&lt;不退款&gt;&lt;2人入住&gt;</t>
  </si>
  <si>
    <t>Jasper/Nathan</t>
  </si>
  <si>
    <t xml:space="preserve">2405842	</t>
  </si>
  <si>
    <t xml:space="preserve">	</t>
  </si>
  <si>
    <t>取消</t>
  </si>
  <si>
    <t xml:space="preserve">17213657022	</t>
  </si>
  <si>
    <t>[斯普林菲尔德]美国长住 - 斯普林菲尔德 - 南酒店(Extended Stay America Suites - Springfield - South)(39986598)</t>
  </si>
  <si>
    <t>1号工作室大床&lt;不退款&gt;&lt;2人入住&gt;</t>
  </si>
  <si>
    <t>Huneycutt/Janis</t>
  </si>
  <si>
    <t xml:space="preserve">2406041	</t>
  </si>
  <si>
    <t xml:space="preserve">164613163	</t>
  </si>
  <si>
    <t xml:space="preserve">17287945775	</t>
  </si>
  <si>
    <t>[宿务]宿务滨海前线酒店 - 北开垦(Bayfront Hotel Cebu – North Reclamation)(8241073)</t>
  </si>
  <si>
    <t>高级房&lt;2人入住&gt;&lt;不退款&gt;</t>
  </si>
  <si>
    <t>lima/al</t>
  </si>
  <si>
    <t xml:space="preserve">2413250	</t>
  </si>
  <si>
    <t xml:space="preserve">77616	</t>
  </si>
  <si>
    <t xml:space="preserve">17304789729	</t>
  </si>
  <si>
    <t>[卡塔尼亚]布鲁克卡塔尼亚住宿加早餐旅馆(B&amp;B Palazzo Bruca Catania)(39922245)</t>
  </si>
  <si>
    <t>1间卧室，基本客房，双人床（城景）&lt;不退款&gt;&lt;2人入住&gt;</t>
  </si>
  <si>
    <t>Laura Mancinelli/Massimiliano Donati</t>
  </si>
  <si>
    <t xml:space="preserve">2414461	</t>
  </si>
  <si>
    <t xml:space="preserve">P1890682718	</t>
  </si>
  <si>
    <t xml:space="preserve">17352376816	</t>
  </si>
  <si>
    <t>[莫哈利县]昌迪加尔齐拉克普尔丽笙酒店(Radisson Chandigarh Zirakpur)(39884383)</t>
  </si>
  <si>
    <t>高级房间&lt;不退款&gt;&lt;2人入住&gt;</t>
  </si>
  <si>
    <t>Sethi/Nishant,Systla/Mahati</t>
  </si>
  <si>
    <t xml:space="preserve">2418794	</t>
  </si>
  <si>
    <t xml:space="preserve">0018925852	</t>
  </si>
  <si>
    <t xml:space="preserve">17354110547	</t>
  </si>
  <si>
    <t>[圣胡安]波多黎各喜来登娱乐场酒店(Sheraton Puerto Rico Hotel &amp; Casino)(17491416)</t>
  </si>
  <si>
    <t>湾景豪华两张双人床房带阳台(至少连住2晚及以上)&lt;2人入住&gt;&lt;不退款&gt;&lt;普通会员&gt;</t>
  </si>
  <si>
    <t>Stolarenko/Marina</t>
  </si>
  <si>
    <t xml:space="preserve">2418937	</t>
  </si>
  <si>
    <t xml:space="preserve">92399338	</t>
  </si>
  <si>
    <t xml:space="preserve">17359598433	</t>
  </si>
  <si>
    <t>[米尼亚卢博瓦尔]加里格波娃庄园酒店(Garrigae Manoir de Beauvoir)(45977363)</t>
  </si>
  <si>
    <t>Chambre传统庄园客房&lt;不退款&gt;&lt;2人入住&gt;</t>
  </si>
  <si>
    <t>Nimylowycz/Pierre,Agator/Cecile</t>
  </si>
  <si>
    <t xml:space="preserve">2419202	</t>
  </si>
  <si>
    <t xml:space="preserve">acknowledge	</t>
  </si>
  <si>
    <t xml:space="preserve">17362315439	</t>
  </si>
  <si>
    <t>[弗吉尼亚海滩]沙堡海滨贝斯特韦斯特优质酒店(Best Western Plus Sandcastle Beachfront Hotel)(17362900)</t>
  </si>
  <si>
    <t>标准客房, 2 张大床, 阳台, 海滨&lt;2人入住&gt;&lt;不退款&gt;&lt;早餐&gt;</t>
  </si>
  <si>
    <t>Kell/Bailey Scott</t>
  </si>
  <si>
    <t xml:space="preserve">2419379	</t>
  </si>
  <si>
    <t xml:space="preserve">600102056	</t>
  </si>
  <si>
    <t xml:space="preserve">17367899729	</t>
  </si>
  <si>
    <t>[Carden]卡登公园酒店(Carden Park)(39518120)</t>
  </si>
  <si>
    <t>客房1张特大床&lt;不退款&gt;&lt;2人入住&gt;</t>
  </si>
  <si>
    <t>Vassiliadou/Eleni</t>
  </si>
  <si>
    <t xml:space="preserve">2419655	</t>
  </si>
  <si>
    <t xml:space="preserve">17368668452	</t>
  </si>
  <si>
    <t>[霍巴特]欢迎陌生人酒店(Welcome Stranger Hotel)(48140456)</t>
  </si>
  <si>
    <t>行政客房, 1 间卧室, 独立浴室(至少连住2晚及以上)&lt;2人入住&gt;&lt;不退款&gt;</t>
  </si>
  <si>
    <t>Bandara/Palihena</t>
  </si>
  <si>
    <t xml:space="preserve">31045686	</t>
  </si>
  <si>
    <t xml:space="preserve">17369690666	</t>
  </si>
  <si>
    <t>[巴塞罗那]玛汀瓦尔旅馆(Hostal Martinval)(39562394)</t>
  </si>
  <si>
    <t>经济双人间&lt;不退款&gt;&lt;2人入住&gt;</t>
  </si>
  <si>
    <t>Sanchez lopez/Susana</t>
  </si>
  <si>
    <t xml:space="preserve">2419868	</t>
  </si>
  <si>
    <t xml:space="preserve">2022021628686	</t>
  </si>
  <si>
    <t xml:space="preserve">17385937645	</t>
  </si>
  <si>
    <t>[图姆斯顿]地标远景小屋酒店(Landmark Lookout Lodge)(39894347)</t>
  </si>
  <si>
    <t>Tarbell/Ray,Tarbell/Ronnie</t>
  </si>
  <si>
    <t xml:space="preserve">2421504	</t>
  </si>
  <si>
    <t xml:space="preserve">78685344	</t>
  </si>
  <si>
    <t xml:space="preserve">17413620616	</t>
  </si>
  <si>
    <t>[西归浦市]济州金色郁金香城山酒店(Golden Tulip Jeju Seongsan Hotel)(44798451)</t>
  </si>
  <si>
    <t>随机安排房型(至少连住2晚及以上)&lt;2人入住&gt;&lt;不退款&gt;&lt;早餐&gt;</t>
  </si>
  <si>
    <t>Lee/Yeasel,Kim/Hanjin</t>
  </si>
  <si>
    <t xml:space="preserve">22230661	</t>
  </si>
  <si>
    <t xml:space="preserve">17419653372	</t>
  </si>
  <si>
    <t>[阿尔伯克基]阿尔伯克基希阁尔精选酒店 2 号(Siegel Select Albuquerque 2)(39884031)</t>
  </si>
  <si>
    <t>1号工作室大床&lt;2人入住&gt;&lt;不退款&gt;</t>
  </si>
  <si>
    <t>Delgadillo/Jo</t>
  </si>
  <si>
    <t xml:space="preserve">2423782	</t>
  </si>
  <si>
    <t xml:space="preserve">1896267807	</t>
  </si>
  <si>
    <t xml:space="preserve">17419686660	</t>
  </si>
  <si>
    <t>[博西尔城]速 7 旅馆(Super 7 Inn)(39581497)</t>
  </si>
  <si>
    <t>基本房间&lt;不退款&gt;&lt;2人入住&gt;</t>
  </si>
  <si>
    <t>Vaughan/Jacob</t>
  </si>
  <si>
    <t xml:space="preserve">2423792	</t>
  </si>
  <si>
    <t xml:space="preserve">17419858380	</t>
  </si>
  <si>
    <t>[南雅加达]PSW 安塔萨里酒店(Psw Antasari Hotel)(39564673)</t>
  </si>
  <si>
    <t>豪华间&lt;2人入住&gt;&lt;不退款&gt;</t>
  </si>
  <si>
    <t>YANG/HONGHUI</t>
  </si>
  <si>
    <t xml:space="preserve">17428831497	</t>
  </si>
  <si>
    <t>[温特黑文]冬季哈文花园旅馆(Winter Haven Gardens Inn)(39498059)</t>
  </si>
  <si>
    <t>高级客房, 2 张大床(至少连住2晚及以上)&lt;2人入住&gt;&lt;不退款&gt;&lt;早餐&gt;</t>
  </si>
  <si>
    <t>Farmer/Sharod</t>
  </si>
  <si>
    <t xml:space="preserve">2425883	</t>
  </si>
  <si>
    <t xml:space="preserve">1896734166	</t>
  </si>
  <si>
    <t xml:space="preserve">17429138368	</t>
  </si>
  <si>
    <t>[新普利茅茨]梅特洛特汽车旅馆(The Metrotel)(39508285)</t>
  </si>
  <si>
    <t>工作室&lt;不退款&gt;&lt;2人入住&gt;</t>
  </si>
  <si>
    <t>Blunt/Kristi</t>
  </si>
  <si>
    <t xml:space="preserve">2426005	</t>
  </si>
  <si>
    <t xml:space="preserve">EXP-1896901316	</t>
  </si>
  <si>
    <t xml:space="preserve">17429175897	</t>
  </si>
  <si>
    <t>[阿米利亚岛]海滨阿梅利亚酒店 - 艾米利亚岛(Seaside Amelia Inn - Amelia Island)(40005111)</t>
  </si>
  <si>
    <t>池景一室房(至少连住2晚及以上)&lt;2人入住&gt;&lt;不退款&gt;&lt;早餐&gt;</t>
  </si>
  <si>
    <t>Foulk/Natalie</t>
  </si>
  <si>
    <t xml:space="preserve">2426035	</t>
  </si>
  <si>
    <t xml:space="preserve">36086SC011698	</t>
  </si>
  <si>
    <t xml:space="preserve">17436778791	</t>
  </si>
  <si>
    <t>[索兹]卡内基科特酒店(Carnegie Court Hotel)(46911975)</t>
  </si>
  <si>
    <t>双人房&lt;不退款&gt;&lt;2人入住&gt;</t>
  </si>
  <si>
    <t>Dowling/Sean</t>
  </si>
  <si>
    <t xml:space="preserve">2427429	</t>
  </si>
  <si>
    <t xml:space="preserve">EXP-1897096003	</t>
  </si>
  <si>
    <t xml:space="preserve">17439148279	</t>
  </si>
  <si>
    <t>[万隆市]万隆阿雅杜塔酒店(Aryaduta Bandung)(8499660)</t>
  </si>
  <si>
    <t>商务房&lt;不退款&gt;&lt;2人入住&gt;</t>
  </si>
  <si>
    <t>Rulliyanka/Dera</t>
  </si>
  <si>
    <t xml:space="preserve">2428390	</t>
  </si>
  <si>
    <t xml:space="preserve">17440117207	</t>
  </si>
  <si>
    <t>[哈默史密斯-富勒姆区]伦敦K西酒店&amp;Spa(K West Hotel &amp; Spa London)(8721279)</t>
  </si>
  <si>
    <t>行政双人房 (Superking Bed)&lt;2人入住&gt;&lt;不退款&gt;</t>
  </si>
  <si>
    <t>Oluka/Chike,KANZA/ALLISON</t>
  </si>
  <si>
    <t xml:space="preserve">2428968	</t>
  </si>
  <si>
    <t xml:space="preserve">17445028508	</t>
  </si>
  <si>
    <t>[Rivervale]图拉克旅馆(Toorak Lodge)(48140596)</t>
  </si>
  <si>
    <t>经典双人房&lt;不退款&gt;&lt;2人入住&gt;</t>
  </si>
  <si>
    <t>ryland/jason</t>
  </si>
  <si>
    <t xml:space="preserve">17251360487	</t>
  </si>
  <si>
    <t>调整</t>
  </si>
  <si>
    <t>[伯里亚]伯里亚家乡旅馆(Hometown Inn Berea)(39548801)</t>
  </si>
  <si>
    <t>客房2张双人床&lt;2人入住&gt;&lt;不退款&gt;</t>
  </si>
  <si>
    <t>Ratliff/Elijah</t>
  </si>
  <si>
    <t xml:space="preserve">2410333	</t>
  </si>
  <si>
    <t xml:space="preserve">17453429108	</t>
  </si>
  <si>
    <t>[芭堤雅]索尼亚住宅酒店(Sonia Residence)(44687861)</t>
  </si>
  <si>
    <t>俱乐部双床房&lt;不退款&gt;&lt;2人入住&gt;</t>
  </si>
  <si>
    <t>aruna/jiraporn</t>
  </si>
  <si>
    <t xml:space="preserve">2431317	</t>
  </si>
  <si>
    <t xml:space="preserve">17455665375	</t>
  </si>
  <si>
    <t>[拉差布里]泰山套房酒店(Tai-Shan Suites)(39553223)</t>
  </si>
  <si>
    <t>特大床套房&lt;不退款&gt;&lt;2人入住&gt;</t>
  </si>
  <si>
    <t>SUKCHIT/SAWINI</t>
  </si>
  <si>
    <t xml:space="preserve">2431759	</t>
  </si>
  <si>
    <t xml:space="preserve">17463329673	</t>
  </si>
  <si>
    <t>[曼谷]曼谷茉莉城市酒店(Jasmine City Hotel Bangkok)(8628224)</t>
  </si>
  <si>
    <t>高级一室房&lt;2人入住&gt;&lt;不退款&gt;</t>
  </si>
  <si>
    <t>Galakat/Tidarat,karaket/sirilak</t>
  </si>
  <si>
    <t xml:space="preserve">2432655	</t>
  </si>
  <si>
    <t xml:space="preserve">RZ-1898653940	</t>
  </si>
  <si>
    <t xml:space="preserve">17471563813	</t>
  </si>
  <si>
    <t>[纽约]法拉盛皇后温德姆华美达酒店(Ramada by Wyndham Flushing Queens)(16047529)</t>
  </si>
  <si>
    <t>2张大床房(无烟)&lt;不退款&gt;&lt;2人入住&gt;</t>
  </si>
  <si>
    <t>MO/FAN,CHEN/HAONAN</t>
  </si>
  <si>
    <t xml:space="preserve">2433431	</t>
  </si>
  <si>
    <t xml:space="preserve">80776ED063049	</t>
  </si>
  <si>
    <t xml:space="preserve">17472964137	</t>
  </si>
  <si>
    <t>[檀香山]克罗克斯酒店(Hotel La Croix)(44806323)</t>
  </si>
  <si>
    <t>金色房（带小厨房）(至少连住2晚及以上)&lt;2人入住&gt;&lt;不退款&gt;</t>
  </si>
  <si>
    <t>ZIEGLER/EMMA SAGE</t>
  </si>
  <si>
    <t xml:space="preserve">2433913	</t>
  </si>
  <si>
    <t xml:space="preserve">17474230844	</t>
  </si>
  <si>
    <t>[清迈]清迈香格里拉酒店(SHA Plus+)(Shangri-La Chiang Mai(SHA Plus+))(23861748)</t>
  </si>
  <si>
    <t>豪华特大床房(至少连住2晚及以上)&lt;2人入住&gt;&lt;不退款&gt;&lt;早餐&gt;</t>
  </si>
  <si>
    <t>Ravipati Peraiah Srinivas/Hanuman</t>
  </si>
  <si>
    <t xml:space="preserve">2434349	</t>
  </si>
  <si>
    <t xml:space="preserve">37739814	</t>
  </si>
  <si>
    <t xml:space="preserve">17490512732	</t>
  </si>
  <si>
    <t>[布里夫拉盖亚尔德]布利维中心餐厅酒店(Hotel Restaurant Kyriad Brive Centre)(39561831)</t>
  </si>
  <si>
    <t>双人间&lt;不退款&gt;&lt;2人入住&gt;</t>
  </si>
  <si>
    <t>Cadic/Arnaud</t>
  </si>
  <si>
    <t xml:space="preserve">33798UC000393	</t>
  </si>
  <si>
    <t xml:space="preserve">17491051119	</t>
  </si>
  <si>
    <t>[伊斯内斯]普瑞米尔波尔多爱森经典酒店(Premiere Classe Bordeaux Eysines)(39519994)</t>
  </si>
  <si>
    <t>标准间1双人床&lt;不退款&gt;&lt;2人入住&gt;</t>
  </si>
  <si>
    <t>Chambrier/Justine</t>
  </si>
  <si>
    <t xml:space="preserve">33776UC000344	</t>
  </si>
  <si>
    <t xml:space="preserve">17492065772	</t>
  </si>
  <si>
    <t>[Laweyan]梭罗斯里维达利阿马里斯酒店(Amaris Hotel Sriwedari Solo)(39504143)</t>
  </si>
  <si>
    <t>智能客房大床&lt;2人入住&gt;&lt;不退款&gt;&lt;早餐&gt;</t>
  </si>
  <si>
    <t>HARA/HARA</t>
  </si>
  <si>
    <t xml:space="preserve">2435292	</t>
  </si>
  <si>
    <t xml:space="preserve">17492845129	</t>
  </si>
  <si>
    <t>[普吉岛]普吉岛塔夫海滩水疗度假村(SHA Extra Plus)(Thavorn Beach Village Resort &amp; Spa Phuket(SHA Extra Plus))(23861735)</t>
  </si>
  <si>
    <t>热带花园景房&lt;2人入住&gt;&lt;不退款&gt;&lt;早餐&gt;</t>
  </si>
  <si>
    <t>Srisupat/Anongkan</t>
  </si>
  <si>
    <t xml:space="preserve">2435415	</t>
  </si>
  <si>
    <t>，</t>
  </si>
  <si>
    <t>A220228110112481</t>
  </si>
  <si>
    <t>A220228110205481</t>
  </si>
  <si>
    <t>USD / THB 当前参考汇率: 32.714</t>
  </si>
  <si>
    <t>总计：7200 USD/
235540.8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</si>
  <si>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</si>
  <si>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</si>
  <si>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</si>
  <si>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</si>
  <si>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</si>
  <si>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</si>
  <si>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</si>
  <si>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</si>
  <si>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</si>
  <si>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</si>
  <si>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</si>
  <si>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</si>
  <si>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</si>
  <si>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</si>
  <si>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</si>
  <si>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</si>
  <si>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</si>
  <si>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2022-02-26</t>
  </si>
  <si>
    <t>2435292</t>
  </si>
  <si>
    <t>梭罗斯里维达利阿马里斯酒店</t>
  </si>
  <si>
    <t>HARA HARA</t>
  </si>
  <si>
    <t>2022-02-27</t>
  </si>
  <si>
    <t>退房日周结</t>
  </si>
  <si>
    <t>107.62</t>
  </si>
  <si>
    <t>17.00</t>
  </si>
  <si>
    <t>0</t>
  </si>
  <si>
    <t>0.00</t>
  </si>
  <si>
    <t>携程国际直连(CIT)</t>
  </si>
  <si>
    <t>2022-02-26 12:41:32</t>
  </si>
  <si>
    <t>否</t>
  </si>
  <si>
    <t>汇智国际旅游发展有限公司</t>
  </si>
  <si>
    <t>直连</t>
  </si>
  <si>
    <t>2435123</t>
  </si>
  <si>
    <t>波尔多西埃西纳普瑞米尔经典酒店</t>
  </si>
  <si>
    <t>Chambrier Justine</t>
  </si>
  <si>
    <t>253.22</t>
  </si>
  <si>
    <t>40.00</t>
  </si>
  <si>
    <t>2022-02-26 06:46:40</t>
  </si>
  <si>
    <t>2022-02-25</t>
  </si>
  <si>
    <t>2435048</t>
  </si>
  <si>
    <t>基里亚德布丽芙加拉德中央酒店</t>
  </si>
  <si>
    <t>Cadic Arnaud</t>
  </si>
  <si>
    <t>348.84</t>
  </si>
  <si>
    <t>55.00</t>
  </si>
  <si>
    <t>2022-02-25 23:29:53</t>
  </si>
  <si>
    <t>2022-02-24</t>
  </si>
  <si>
    <t>2434349</t>
  </si>
  <si>
    <t>清迈香格里拉酒店</t>
  </si>
  <si>
    <t>Ravipati Peraiah Srinivas Hanuman</t>
  </si>
  <si>
    <t>1240.29</t>
  </si>
  <si>
    <t>196.00</t>
  </si>
  <si>
    <t>2022-02-25 15:15:03</t>
  </si>
  <si>
    <t>直采</t>
  </si>
  <si>
    <t>2433913</t>
  </si>
  <si>
    <t>克罗克斯酒店</t>
  </si>
  <si>
    <t>ZIEGLER EMMA SAGE</t>
  </si>
  <si>
    <t>1961.68</t>
  </si>
  <si>
    <t>310.00</t>
  </si>
  <si>
    <t>2022-02-24 17:29:21</t>
  </si>
  <si>
    <t>2433431</t>
  </si>
  <si>
    <t>华美达法拉盛皇后酒店</t>
  </si>
  <si>
    <t>MO FAN,CHEN HAONAN</t>
  </si>
  <si>
    <t>702.41</t>
  </si>
  <si>
    <t>111.00</t>
  </si>
  <si>
    <t>2022-02-24 12:30:05</t>
  </si>
  <si>
    <t>2022-02-23</t>
  </si>
  <si>
    <t>2432655</t>
  </si>
  <si>
    <t>曼谷茉莉城市酒店</t>
  </si>
  <si>
    <t>Galakat Tidarat,karaket sirilak</t>
  </si>
  <si>
    <t>291.64</t>
  </si>
  <si>
    <t>46.00</t>
  </si>
  <si>
    <t>2022-02-23 18:57:38</t>
  </si>
  <si>
    <t>2431759</t>
  </si>
  <si>
    <t>泰山套房酒店</t>
  </si>
  <si>
    <t>SUKCHIT SAWINI</t>
  </si>
  <si>
    <t>139.48</t>
  </si>
  <si>
    <t>22.00</t>
  </si>
  <si>
    <t>2022-02-23 09:57:38</t>
  </si>
  <si>
    <t>2022-02-22</t>
  </si>
  <si>
    <t>2431317</t>
  </si>
  <si>
    <t>索尼娅酒店</t>
  </si>
  <si>
    <t>aruna jiraporn</t>
  </si>
  <si>
    <t>355.57</t>
  </si>
  <si>
    <t>56.00</t>
  </si>
  <si>
    <t>2022-02-22 18:19:24</t>
  </si>
  <si>
    <t>2022-02-21</t>
  </si>
  <si>
    <t>2429618</t>
  </si>
  <si>
    <t>图拉克旅馆</t>
  </si>
  <si>
    <t>ryland jason</t>
  </si>
  <si>
    <t>488.17</t>
  </si>
  <si>
    <t>77.00</t>
  </si>
  <si>
    <t>2022-02-21 20:20:44</t>
  </si>
  <si>
    <t>2428968</t>
  </si>
  <si>
    <t>K西水疗酒店</t>
  </si>
  <si>
    <t>Oluka Chike,KANZA ALLISON</t>
  </si>
  <si>
    <t>1141.18</t>
  </si>
  <si>
    <t>180.00</t>
  </si>
  <si>
    <t>2022-02-21 17:27:12</t>
  </si>
  <si>
    <t>2428390</t>
  </si>
  <si>
    <t>万隆阿雅杜塔酒店</t>
  </si>
  <si>
    <t>Rulliyanka Dera</t>
  </si>
  <si>
    <t>234.58</t>
  </si>
  <si>
    <t>37.00</t>
  </si>
  <si>
    <t>2022-02-21 13:40:46</t>
  </si>
  <si>
    <t>2022-02-20</t>
  </si>
  <si>
    <t>2427429</t>
  </si>
  <si>
    <t>卡内基科特酒店</t>
  </si>
  <si>
    <t>Dowling Sean</t>
  </si>
  <si>
    <t>589.61</t>
  </si>
  <si>
    <t>93.00</t>
  </si>
  <si>
    <t>2022-02-20 21:13:34</t>
  </si>
  <si>
    <t>2426035</t>
  </si>
  <si>
    <t>阿米莉亚海滨酒店</t>
  </si>
  <si>
    <t>Foulk Natalie</t>
  </si>
  <si>
    <t>2409.16</t>
  </si>
  <si>
    <t>380.00</t>
  </si>
  <si>
    <t>2022-02-20 08:06:43</t>
  </si>
  <si>
    <t>2426005</t>
  </si>
  <si>
    <t>美都市酒店</t>
  </si>
  <si>
    <t>Blunt Kristi</t>
  </si>
  <si>
    <t>1344.06</t>
  </si>
  <si>
    <t>212.00</t>
  </si>
  <si>
    <t>2022-02-20 07:39:21</t>
  </si>
  <si>
    <t>2425883</t>
  </si>
  <si>
    <t>温特黑文花园旅馆及宴会中心</t>
  </si>
  <si>
    <t>Farmer Sharod</t>
  </si>
  <si>
    <t>1077.78</t>
  </si>
  <si>
    <t>170.00</t>
  </si>
  <si>
    <t>2022-02-20 01:12:04</t>
  </si>
  <si>
    <t>2022-02-19</t>
  </si>
  <si>
    <t>2423856</t>
  </si>
  <si>
    <t>PSW 安塔萨里酒店</t>
  </si>
  <si>
    <t>YANG HONGHUI</t>
  </si>
  <si>
    <t>595.95</t>
  </si>
  <si>
    <t>94.00</t>
  </si>
  <si>
    <t>2022-02-19 06:03:21</t>
  </si>
  <si>
    <t>2423792</t>
  </si>
  <si>
    <t>速 7 旅馆</t>
  </si>
  <si>
    <t>Vaughan Jacob</t>
  </si>
  <si>
    <t>779.81</t>
  </si>
  <si>
    <t>123.00</t>
  </si>
  <si>
    <t>2022-02-19 02:12:00</t>
  </si>
  <si>
    <t>2423782</t>
  </si>
  <si>
    <t>阿尔伯克基希阁尔精选酒店 2 号</t>
  </si>
  <si>
    <t>Delgadillo Jo</t>
  </si>
  <si>
    <t>982.68</t>
  </si>
  <si>
    <t>155.00</t>
  </si>
  <si>
    <t>2022-02-19 01:55:24</t>
  </si>
  <si>
    <t>2022-02-18</t>
  </si>
  <si>
    <t>2423062</t>
  </si>
  <si>
    <t>金色郁金香济州酒店</t>
  </si>
  <si>
    <t>Lee Yeasel,Kim Hanjin</t>
  </si>
  <si>
    <t>1651.23</t>
  </si>
  <si>
    <t>260.00</t>
  </si>
  <si>
    <t>2022-02-18 18:56:23</t>
  </si>
  <si>
    <t>2421504</t>
  </si>
  <si>
    <t>地标远景小屋酒店</t>
  </si>
  <si>
    <t>Tarbell Ray,Tarbell Ronnie</t>
  </si>
  <si>
    <t>597.08</t>
  </si>
  <si>
    <t>2022-02-18 00:34:24</t>
  </si>
  <si>
    <t>2022-02-16</t>
  </si>
  <si>
    <t>2419868</t>
  </si>
  <si>
    <t>玛汀瓦尔旅馆</t>
  </si>
  <si>
    <t>Sanchez lopez Susana</t>
  </si>
  <si>
    <t>254.16</t>
  </si>
  <si>
    <t>2022-02-16 12:41:33</t>
  </si>
  <si>
    <t>2419746</t>
  </si>
  <si>
    <t>欢迎陌生人酒店</t>
  </si>
  <si>
    <t>Bandara Palihena</t>
  </si>
  <si>
    <t>2979.98</t>
  </si>
  <si>
    <t>469.00</t>
  </si>
  <si>
    <t>2022-02-16 06:25:46</t>
  </si>
  <si>
    <t>2022-02-15</t>
  </si>
  <si>
    <t>2419655</t>
  </si>
  <si>
    <t>卡登公园酒店</t>
  </si>
  <si>
    <t>Vassiliadou Eleni</t>
  </si>
  <si>
    <t>1115.03</t>
  </si>
  <si>
    <t>175.00</t>
  </si>
  <si>
    <t>2022-02-15 22:06:03</t>
  </si>
  <si>
    <t>2419379</t>
  </si>
  <si>
    <t>沙堡海滨贝斯特韦斯特优质酒店</t>
  </si>
  <si>
    <t>Kell Bailey Scott</t>
  </si>
  <si>
    <t>618.05</t>
  </si>
  <si>
    <t>97.00</t>
  </si>
  <si>
    <t>2022-02-15 04:24:18</t>
  </si>
  <si>
    <t>2022-02-14</t>
  </si>
  <si>
    <t>2419202</t>
  </si>
  <si>
    <t>加里格波娃庄园酒店</t>
  </si>
  <si>
    <t>Nimylowycz Pierre,Agator Cecile</t>
  </si>
  <si>
    <t>483.96</t>
  </si>
  <si>
    <t>76.00</t>
  </si>
  <si>
    <t>2022-02-14 16:54:20</t>
  </si>
  <si>
    <t>2418937</t>
  </si>
  <si>
    <t>波多黎各喜来登赌场酒店</t>
  </si>
  <si>
    <t>Stolarenko Marina</t>
  </si>
  <si>
    <t>2022-02-17</t>
  </si>
  <si>
    <t>8698.55</t>
  </si>
  <si>
    <t>1366.00</t>
  </si>
  <si>
    <t>2022-02-14 03:27:46</t>
  </si>
  <si>
    <t>2022-02-13</t>
  </si>
  <si>
    <t>2418794</t>
  </si>
  <si>
    <t>昌迪加尔齐拉克普尔丽笙酒店</t>
  </si>
  <si>
    <t>Sethi Nishant,Systla Mahati</t>
  </si>
  <si>
    <t>356.60</t>
  </si>
  <si>
    <t>2022-02-13 18:41:12</t>
  </si>
  <si>
    <t>2022-02-07</t>
  </si>
  <si>
    <t>2414461</t>
  </si>
  <si>
    <t>布鲁卡宫殿卡塔尼亚酒店</t>
  </si>
  <si>
    <t>Laura Mancinelli Massimiliano Donati</t>
  </si>
  <si>
    <t>286.80</t>
  </si>
  <si>
    <t>45.00</t>
  </si>
  <si>
    <t>2022-02-07 17:47:29</t>
  </si>
  <si>
    <t>2022-02-05</t>
  </si>
  <si>
    <t>2413250</t>
  </si>
  <si>
    <t>宿务滨海前线酒店 - 北开垦</t>
  </si>
  <si>
    <t>lima al</t>
  </si>
  <si>
    <t>235.82</t>
  </si>
  <si>
    <t>2022-02-06 16:06:38</t>
  </si>
  <si>
    <t>2022-01-22</t>
  </si>
  <si>
    <t>2406041</t>
  </si>
  <si>
    <t>南斯普林菲尔德美国长住酒店</t>
  </si>
  <si>
    <t>Huneycutt Janis</t>
  </si>
  <si>
    <t>1312.92</t>
  </si>
  <si>
    <t>206.00</t>
  </si>
  <si>
    <t>2022-01-22 12:19:35</t>
  </si>
  <si>
    <t>2022-01-10</t>
  </si>
  <si>
    <t>2381706</t>
  </si>
  <si>
    <t>豪德酒店</t>
  </si>
  <si>
    <t>cashmore samantha</t>
  </si>
  <si>
    <t>498.50</t>
  </si>
  <si>
    <t>78.00</t>
  </si>
  <si>
    <t>2022-01-10 14:08:49</t>
  </si>
  <si>
    <t>2022-01-05</t>
  </si>
  <si>
    <t>2373209</t>
  </si>
  <si>
    <t>好莱坞罗斯福酒店</t>
  </si>
  <si>
    <t>Barrett Steven</t>
  </si>
  <si>
    <t>4234.58</t>
  </si>
  <si>
    <t>663.00</t>
  </si>
  <si>
    <t>2022-01-05 05:56:50</t>
  </si>
  <si>
    <t>2021-12-28</t>
  </si>
  <si>
    <t>2360429</t>
  </si>
  <si>
    <t>巴黎蒙马特卢米埃酒店</t>
  </si>
  <si>
    <t>Hollander Megan,Pilon Jan-Peter</t>
  </si>
  <si>
    <t>1513.48</t>
  </si>
  <si>
    <t>237.00</t>
  </si>
  <si>
    <t>2021-12-28 16:38:32</t>
  </si>
  <si>
    <t>2021-12-20</t>
  </si>
  <si>
    <t>2348043</t>
  </si>
  <si>
    <t>海滨度假旅馆</t>
  </si>
  <si>
    <t>Abramyan Tigran</t>
  </si>
  <si>
    <t>1591.04</t>
  </si>
  <si>
    <t>249.00</t>
  </si>
  <si>
    <t>2021-12-20 14:47:31</t>
  </si>
  <si>
    <t>2021-11-24</t>
  </si>
  <si>
    <t>2311099</t>
  </si>
  <si>
    <t>AHA海港大桥套房酒店</t>
  </si>
  <si>
    <t>Motlamelle Mpho</t>
  </si>
  <si>
    <t>1076.17</t>
  </si>
  <si>
    <t>168.00</t>
  </si>
  <si>
    <t>2021-11-24 21:55:52</t>
  </si>
  <si>
    <t>2021-11-19</t>
  </si>
  <si>
    <t>2303436</t>
  </si>
  <si>
    <t>威斯汀萨瓦纳港高尔夫度假村及水疗中心</t>
  </si>
  <si>
    <t>Edenfield Carla</t>
  </si>
  <si>
    <t>2917.94</t>
  </si>
  <si>
    <t>456.00</t>
  </si>
  <si>
    <t>2021-11-19 02:53:11</t>
  </si>
  <si>
    <t>2021-10-21</t>
  </si>
  <si>
    <t>2280979</t>
  </si>
  <si>
    <t>格雷斯兰酒店</t>
  </si>
  <si>
    <t>Rossini Sharon,Rossini William</t>
  </si>
  <si>
    <t>2729.38</t>
  </si>
  <si>
    <t>426.00</t>
  </si>
  <si>
    <t>142.00</t>
  </si>
  <si>
    <t>-284</t>
  </si>
  <si>
    <t>-1819</t>
  </si>
  <si>
    <t>2021-10-21 10:03:26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</si>
</sst>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7" borderId="5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44617</v>
      </c>
      <c r="G2" s="6">
        <v>44619</v>
      </c>
      <c r="H2" s="4">
        <v>1</v>
      </c>
      <c r="I2" s="4">
        <v>2</v>
      </c>
      <c r="J2" s="4">
        <v>2</v>
      </c>
      <c r="K2" s="4" t="s">
        <v>30</v>
      </c>
      <c r="L2" s="4">
        <v>456</v>
      </c>
      <c r="M2" s="4">
        <v>456</v>
      </c>
      <c r="N2" s="4" t="s">
        <v>31</v>
      </c>
      <c r="O2" s="4" t="s">
        <v>32</v>
      </c>
      <c r="P2" s="4" t="s">
        <v>33</v>
      </c>
      <c r="Q2" s="4">
        <v>0</v>
      </c>
      <c r="R2" s="7">
        <v>44519</v>
      </c>
      <c r="S2" s="6">
        <v>44620</v>
      </c>
      <c r="T2" s="4" t="s">
        <v>34</v>
      </c>
      <c r="U2" s="4">
        <v>456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44610</v>
      </c>
      <c r="G3" s="6">
        <v>44613</v>
      </c>
      <c r="H3" s="4">
        <v>1</v>
      </c>
      <c r="I3" s="4">
        <v>3</v>
      </c>
      <c r="J3" s="4">
        <v>3</v>
      </c>
      <c r="K3" s="4" t="s">
        <v>30</v>
      </c>
      <c r="L3" s="4">
        <v>168</v>
      </c>
      <c r="M3" s="4">
        <v>168</v>
      </c>
      <c r="N3" s="4" t="s">
        <v>40</v>
      </c>
      <c r="O3" s="4" t="s">
        <v>32</v>
      </c>
      <c r="P3" s="4" t="s">
        <v>33</v>
      </c>
      <c r="Q3" s="4">
        <v>0</v>
      </c>
      <c r="R3" s="7">
        <v>44524</v>
      </c>
      <c r="S3" s="6">
        <v>44620</v>
      </c>
      <c r="T3" s="4" t="s">
        <v>34</v>
      </c>
      <c r="U3" s="4">
        <v>168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44611</v>
      </c>
      <c r="G4" s="6">
        <v>44613</v>
      </c>
      <c r="H4" s="4">
        <v>1</v>
      </c>
      <c r="I4" s="4">
        <v>2</v>
      </c>
      <c r="J4" s="4">
        <v>2</v>
      </c>
      <c r="K4" s="4" t="s">
        <v>30</v>
      </c>
      <c r="L4" s="4">
        <v>249</v>
      </c>
      <c r="M4" s="4">
        <v>249</v>
      </c>
      <c r="N4" s="4" t="s">
        <v>46</v>
      </c>
      <c r="O4" s="4" t="s">
        <v>32</v>
      </c>
      <c r="P4" s="4" t="s">
        <v>33</v>
      </c>
      <c r="Q4" s="4">
        <v>0</v>
      </c>
      <c r="R4" s="7">
        <v>44550</v>
      </c>
      <c r="S4" s="6">
        <v>44620</v>
      </c>
      <c r="T4" s="4" t="s">
        <v>34</v>
      </c>
      <c r="U4" s="4">
        <v>249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44613</v>
      </c>
      <c r="G5" s="6">
        <v>44616</v>
      </c>
      <c r="H5" s="4">
        <v>1</v>
      </c>
      <c r="I5" s="4">
        <v>3</v>
      </c>
      <c r="J5" s="4">
        <v>3</v>
      </c>
      <c r="K5" s="4" t="s">
        <v>30</v>
      </c>
      <c r="L5" s="4">
        <v>237</v>
      </c>
      <c r="M5" s="4">
        <v>237</v>
      </c>
      <c r="N5" s="4" t="s">
        <v>52</v>
      </c>
      <c r="O5" s="4" t="s">
        <v>32</v>
      </c>
      <c r="P5" s="4" t="s">
        <v>33</v>
      </c>
      <c r="Q5" s="4">
        <v>0</v>
      </c>
      <c r="R5" s="7">
        <v>44558</v>
      </c>
      <c r="S5" s="6">
        <v>44620</v>
      </c>
      <c r="T5" s="4" t="s">
        <v>34</v>
      </c>
      <c r="U5" s="4">
        <v>237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44616</v>
      </c>
      <c r="G6" s="6">
        <v>44619</v>
      </c>
      <c r="H6" s="4">
        <v>1</v>
      </c>
      <c r="I6" s="4">
        <v>3</v>
      </c>
      <c r="J6" s="4">
        <v>3</v>
      </c>
      <c r="K6" s="4" t="s">
        <v>30</v>
      </c>
      <c r="L6" s="4">
        <v>663</v>
      </c>
      <c r="M6" s="4">
        <v>663</v>
      </c>
      <c r="N6" s="4" t="s">
        <v>58</v>
      </c>
      <c r="O6" s="4" t="s">
        <v>32</v>
      </c>
      <c r="P6" s="4" t="s">
        <v>33</v>
      </c>
      <c r="Q6" s="4">
        <v>0</v>
      </c>
      <c r="R6" s="7">
        <v>44566</v>
      </c>
      <c r="S6" s="6">
        <v>44620</v>
      </c>
      <c r="T6" s="4" t="s">
        <v>34</v>
      </c>
      <c r="U6" s="4">
        <v>663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44615</v>
      </c>
      <c r="G7" s="6">
        <v>44617</v>
      </c>
      <c r="H7" s="4">
        <v>1</v>
      </c>
      <c r="I7" s="4">
        <v>2</v>
      </c>
      <c r="J7" s="4">
        <v>2</v>
      </c>
      <c r="K7" s="4" t="s">
        <v>30</v>
      </c>
      <c r="L7" s="4">
        <v>78</v>
      </c>
      <c r="M7" s="4">
        <v>78</v>
      </c>
      <c r="N7" s="4" t="s">
        <v>64</v>
      </c>
      <c r="O7" s="4" t="s">
        <v>32</v>
      </c>
      <c r="P7" s="4" t="s">
        <v>33</v>
      </c>
      <c r="Q7" s="4">
        <v>0</v>
      </c>
      <c r="R7" s="7">
        <v>44571</v>
      </c>
      <c r="S7" s="6">
        <v>44620</v>
      </c>
      <c r="T7" s="4" t="s">
        <v>34</v>
      </c>
      <c r="U7" s="4">
        <v>78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44613</v>
      </c>
      <c r="G8" s="6">
        <v>44614</v>
      </c>
      <c r="H8" s="4">
        <v>1</v>
      </c>
      <c r="I8" s="4">
        <v>1</v>
      </c>
      <c r="J8" s="4">
        <v>1</v>
      </c>
      <c r="K8" s="4" t="s">
        <v>30</v>
      </c>
      <c r="L8" s="4">
        <v>73</v>
      </c>
      <c r="M8" s="4">
        <v>73</v>
      </c>
      <c r="N8" s="4" t="s">
        <v>70</v>
      </c>
      <c r="O8" s="4" t="s">
        <v>32</v>
      </c>
      <c r="P8" s="4" t="s">
        <v>33</v>
      </c>
      <c r="Q8" s="4">
        <v>0</v>
      </c>
      <c r="R8" s="7">
        <v>44583</v>
      </c>
      <c r="S8" s="6">
        <v>44620</v>
      </c>
      <c r="T8" s="4" t="s">
        <v>34</v>
      </c>
      <c r="U8" s="4">
        <v>73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67</v>
      </c>
      <c r="B9" s="4" t="s">
        <v>26</v>
      </c>
      <c r="C9" s="4" t="s">
        <v>73</v>
      </c>
      <c r="D9" s="4" t="s">
        <v>68</v>
      </c>
      <c r="E9" s="4" t="s">
        <v>69</v>
      </c>
      <c r="F9" s="6">
        <v>44613</v>
      </c>
      <c r="G9" s="6">
        <v>44614</v>
      </c>
      <c r="H9" s="4">
        <v>1</v>
      </c>
      <c r="I9" s="4">
        <v>1</v>
      </c>
      <c r="J9" s="4">
        <v>1</v>
      </c>
      <c r="K9" s="4" t="s">
        <v>30</v>
      </c>
      <c r="L9" s="4">
        <v>-73</v>
      </c>
      <c r="M9" s="4">
        <v>-73</v>
      </c>
      <c r="N9" s="4" t="s">
        <v>70</v>
      </c>
      <c r="O9" s="4" t="s">
        <v>32</v>
      </c>
      <c r="P9" s="4" t="s">
        <v>33</v>
      </c>
      <c r="Q9" s="4">
        <v>0</v>
      </c>
      <c r="R9" s="7">
        <v>44583</v>
      </c>
      <c r="S9" s="6">
        <v>44620</v>
      </c>
      <c r="T9" s="4" t="s">
        <v>34</v>
      </c>
      <c r="U9" s="4">
        <v>-73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44617</v>
      </c>
      <c r="G10" s="6">
        <v>44619</v>
      </c>
      <c r="H10" s="4">
        <v>1</v>
      </c>
      <c r="I10" s="4">
        <v>2</v>
      </c>
      <c r="J10" s="4">
        <v>2</v>
      </c>
      <c r="K10" s="4" t="s">
        <v>30</v>
      </c>
      <c r="L10" s="4">
        <v>206</v>
      </c>
      <c r="M10" s="4">
        <v>206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44583</v>
      </c>
      <c r="S10" s="6">
        <v>44620</v>
      </c>
      <c r="T10" s="4" t="s">
        <v>34</v>
      </c>
      <c r="U10" s="4">
        <v>206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44615</v>
      </c>
      <c r="G11" s="6">
        <v>44616</v>
      </c>
      <c r="H11" s="4">
        <v>1</v>
      </c>
      <c r="I11" s="4">
        <v>1</v>
      </c>
      <c r="J11" s="4">
        <v>1</v>
      </c>
      <c r="K11" s="4" t="s">
        <v>30</v>
      </c>
      <c r="L11" s="4">
        <v>37</v>
      </c>
      <c r="M11" s="4">
        <v>37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44597</v>
      </c>
      <c r="S11" s="6">
        <v>44620</v>
      </c>
      <c r="T11" s="4" t="s">
        <v>34</v>
      </c>
      <c r="U11" s="4">
        <v>37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44613</v>
      </c>
      <c r="G12" s="6">
        <v>44614</v>
      </c>
      <c r="H12" s="4">
        <v>1</v>
      </c>
      <c r="I12" s="4">
        <v>1</v>
      </c>
      <c r="J12" s="4">
        <v>1</v>
      </c>
      <c r="K12" s="4" t="s">
        <v>30</v>
      </c>
      <c r="L12" s="4">
        <v>45</v>
      </c>
      <c r="M12" s="4">
        <v>45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44599</v>
      </c>
      <c r="S12" s="6">
        <v>44620</v>
      </c>
      <c r="T12" s="4" t="s">
        <v>34</v>
      </c>
      <c r="U12" s="4">
        <v>45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44612</v>
      </c>
      <c r="G13" s="6">
        <v>44613</v>
      </c>
      <c r="H13" s="4">
        <v>1</v>
      </c>
      <c r="I13" s="4">
        <v>1</v>
      </c>
      <c r="J13" s="4">
        <v>1</v>
      </c>
      <c r="K13" s="4" t="s">
        <v>30</v>
      </c>
      <c r="L13" s="4">
        <v>56</v>
      </c>
      <c r="M13" s="4">
        <v>56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44605</v>
      </c>
      <c r="S13" s="6">
        <v>44620</v>
      </c>
      <c r="T13" s="4" t="s">
        <v>34</v>
      </c>
      <c r="U13" s="4">
        <v>56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44609</v>
      </c>
      <c r="G14" s="6">
        <v>44613</v>
      </c>
      <c r="H14" s="4">
        <v>1</v>
      </c>
      <c r="I14" s="4">
        <v>4</v>
      </c>
      <c r="J14" s="4">
        <v>4</v>
      </c>
      <c r="K14" s="4" t="s">
        <v>30</v>
      </c>
      <c r="L14" s="4">
        <v>1366</v>
      </c>
      <c r="M14" s="4">
        <v>1366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44606</v>
      </c>
      <c r="S14" s="6">
        <v>44620</v>
      </c>
      <c r="T14" s="4" t="s">
        <v>34</v>
      </c>
      <c r="U14" s="4">
        <v>1366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106</v>
      </c>
      <c r="F15" s="6">
        <v>44612</v>
      </c>
      <c r="G15" s="6">
        <v>44613</v>
      </c>
      <c r="H15" s="4">
        <v>1</v>
      </c>
      <c r="I15" s="4">
        <v>1</v>
      </c>
      <c r="J15" s="4">
        <v>1</v>
      </c>
      <c r="K15" s="4" t="s">
        <v>30</v>
      </c>
      <c r="L15" s="4">
        <v>76</v>
      </c>
      <c r="M15" s="4">
        <v>76</v>
      </c>
      <c r="N15" s="4" t="s">
        <v>107</v>
      </c>
      <c r="O15" s="4" t="s">
        <v>32</v>
      </c>
      <c r="P15" s="4" t="s">
        <v>33</v>
      </c>
      <c r="Q15" s="4">
        <v>0</v>
      </c>
      <c r="R15" s="7">
        <v>44606</v>
      </c>
      <c r="S15" s="6">
        <v>44620</v>
      </c>
      <c r="T15" s="4" t="s">
        <v>34</v>
      </c>
      <c r="U15" s="4">
        <v>76</v>
      </c>
      <c r="V15" s="4">
        <v>0</v>
      </c>
      <c r="W15" s="4">
        <v>0</v>
      </c>
      <c r="X15" s="4" t="s">
        <v>108</v>
      </c>
      <c r="Y15" s="4" t="s">
        <v>109</v>
      </c>
    </row>
    <row r="16" s="4" customFormat="1" spans="1:25">
      <c r="A16" s="4" t="s">
        <v>110</v>
      </c>
      <c r="B16" s="4" t="s">
        <v>26</v>
      </c>
      <c r="C16" s="4" t="s">
        <v>27</v>
      </c>
      <c r="D16" s="4" t="s">
        <v>111</v>
      </c>
      <c r="E16" s="4" t="s">
        <v>112</v>
      </c>
      <c r="F16" s="6">
        <v>44612</v>
      </c>
      <c r="G16" s="6">
        <v>44613</v>
      </c>
      <c r="H16" s="4">
        <v>1</v>
      </c>
      <c r="I16" s="4">
        <v>1</v>
      </c>
      <c r="J16" s="4">
        <v>1</v>
      </c>
      <c r="K16" s="4" t="s">
        <v>30</v>
      </c>
      <c r="L16" s="4">
        <v>97</v>
      </c>
      <c r="M16" s="4">
        <v>97</v>
      </c>
      <c r="N16" s="4" t="s">
        <v>113</v>
      </c>
      <c r="O16" s="4" t="s">
        <v>32</v>
      </c>
      <c r="P16" s="4" t="s">
        <v>33</v>
      </c>
      <c r="Q16" s="4">
        <v>0</v>
      </c>
      <c r="R16" s="7">
        <v>44607</v>
      </c>
      <c r="S16" s="6">
        <v>44620</v>
      </c>
      <c r="T16" s="4" t="s">
        <v>34</v>
      </c>
      <c r="U16" s="4">
        <v>97</v>
      </c>
      <c r="V16" s="4">
        <v>0</v>
      </c>
      <c r="W16" s="4">
        <v>0</v>
      </c>
      <c r="X16" s="4" t="s">
        <v>114</v>
      </c>
      <c r="Y16" s="4" t="s">
        <v>115</v>
      </c>
    </row>
    <row r="17" s="4" customFormat="1" spans="1:25">
      <c r="A17" s="4" t="s">
        <v>116</v>
      </c>
      <c r="B17" s="4" t="s">
        <v>26</v>
      </c>
      <c r="C17" s="4" t="s">
        <v>27</v>
      </c>
      <c r="D17" s="4" t="s">
        <v>117</v>
      </c>
      <c r="E17" s="4" t="s">
        <v>118</v>
      </c>
      <c r="F17" s="6">
        <v>44614</v>
      </c>
      <c r="G17" s="6">
        <v>44615</v>
      </c>
      <c r="H17" s="4">
        <v>1</v>
      </c>
      <c r="I17" s="4">
        <v>1</v>
      </c>
      <c r="J17" s="4">
        <v>1</v>
      </c>
      <c r="K17" s="4" t="s">
        <v>30</v>
      </c>
      <c r="L17" s="4">
        <v>175</v>
      </c>
      <c r="M17" s="4">
        <v>175</v>
      </c>
      <c r="N17" s="4" t="s">
        <v>119</v>
      </c>
      <c r="O17" s="4" t="s">
        <v>32</v>
      </c>
      <c r="P17" s="4" t="s">
        <v>33</v>
      </c>
      <c r="Q17" s="4">
        <v>0</v>
      </c>
      <c r="R17" s="7">
        <v>44607</v>
      </c>
      <c r="S17" s="6">
        <v>44620</v>
      </c>
      <c r="T17" s="4" t="s">
        <v>34</v>
      </c>
      <c r="U17" s="4">
        <v>175</v>
      </c>
      <c r="V17" s="4">
        <v>0</v>
      </c>
      <c r="W17" s="4">
        <v>0</v>
      </c>
      <c r="X17" s="4" t="s">
        <v>120</v>
      </c>
      <c r="Y17" s="4" t="s">
        <v>109</v>
      </c>
    </row>
    <row r="18" s="4" customFormat="1" spans="1:25">
      <c r="A18" s="4" t="s">
        <v>121</v>
      </c>
      <c r="B18" s="4" t="s">
        <v>26</v>
      </c>
      <c r="C18" s="4" t="s">
        <v>27</v>
      </c>
      <c r="D18" s="4" t="s">
        <v>122</v>
      </c>
      <c r="E18" s="4" t="s">
        <v>123</v>
      </c>
      <c r="F18" s="6">
        <v>44611</v>
      </c>
      <c r="G18" s="6">
        <v>44618</v>
      </c>
      <c r="H18" s="4">
        <v>1</v>
      </c>
      <c r="I18" s="4">
        <v>7</v>
      </c>
      <c r="J18" s="4">
        <v>7</v>
      </c>
      <c r="K18" s="4" t="s">
        <v>30</v>
      </c>
      <c r="L18" s="4">
        <v>469</v>
      </c>
      <c r="M18" s="4">
        <v>469</v>
      </c>
      <c r="N18" s="4" t="s">
        <v>124</v>
      </c>
      <c r="O18" s="4" t="s">
        <v>32</v>
      </c>
      <c r="P18" s="4" t="s">
        <v>33</v>
      </c>
      <c r="Q18" s="4">
        <v>0</v>
      </c>
      <c r="R18" s="7">
        <v>44608</v>
      </c>
      <c r="S18" s="6">
        <v>44620</v>
      </c>
      <c r="T18" s="4" t="s">
        <v>34</v>
      </c>
      <c r="U18" s="4">
        <v>469</v>
      </c>
      <c r="V18" s="4">
        <v>0</v>
      </c>
      <c r="W18" s="4">
        <v>0</v>
      </c>
      <c r="X18" s="4" t="s">
        <v>72</v>
      </c>
      <c r="Y18" s="4" t="s">
        <v>125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127</v>
      </c>
      <c r="E19" s="4" t="s">
        <v>128</v>
      </c>
      <c r="F19" s="6">
        <v>44614</v>
      </c>
      <c r="G19" s="6">
        <v>44615</v>
      </c>
      <c r="H19" s="4">
        <v>1</v>
      </c>
      <c r="I19" s="4">
        <v>1</v>
      </c>
      <c r="J19" s="4">
        <v>1</v>
      </c>
      <c r="K19" s="4" t="s">
        <v>30</v>
      </c>
      <c r="L19" s="4">
        <v>40</v>
      </c>
      <c r="M19" s="4">
        <v>40</v>
      </c>
      <c r="N19" s="4" t="s">
        <v>129</v>
      </c>
      <c r="O19" s="4" t="s">
        <v>32</v>
      </c>
      <c r="P19" s="4" t="s">
        <v>33</v>
      </c>
      <c r="Q19" s="4">
        <v>0</v>
      </c>
      <c r="R19" s="7">
        <v>44608</v>
      </c>
      <c r="S19" s="6">
        <v>44620</v>
      </c>
      <c r="T19" s="4" t="s">
        <v>34</v>
      </c>
      <c r="U19" s="4">
        <v>40</v>
      </c>
      <c r="V19" s="4">
        <v>0</v>
      </c>
      <c r="W19" s="4">
        <v>0</v>
      </c>
      <c r="X19" s="4" t="s">
        <v>130</v>
      </c>
      <c r="Y19" s="4" t="s">
        <v>131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133</v>
      </c>
      <c r="E20" s="4" t="s">
        <v>118</v>
      </c>
      <c r="F20" s="6">
        <v>44613</v>
      </c>
      <c r="G20" s="6">
        <v>44614</v>
      </c>
      <c r="H20" s="4">
        <v>1</v>
      </c>
      <c r="I20" s="4">
        <v>1</v>
      </c>
      <c r="J20" s="4">
        <v>1</v>
      </c>
      <c r="K20" s="4" t="s">
        <v>30</v>
      </c>
      <c r="L20" s="4">
        <v>94</v>
      </c>
      <c r="M20" s="4">
        <v>94</v>
      </c>
      <c r="N20" s="4" t="s">
        <v>134</v>
      </c>
      <c r="O20" s="4" t="s">
        <v>32</v>
      </c>
      <c r="P20" s="4" t="s">
        <v>33</v>
      </c>
      <c r="Q20" s="4">
        <v>0</v>
      </c>
      <c r="R20" s="7">
        <v>44610</v>
      </c>
      <c r="S20" s="6">
        <v>44620</v>
      </c>
      <c r="T20" s="4" t="s">
        <v>34</v>
      </c>
      <c r="U20" s="4">
        <v>94</v>
      </c>
      <c r="V20" s="4">
        <v>0</v>
      </c>
      <c r="W20" s="4">
        <v>0</v>
      </c>
      <c r="X20" s="4" t="s">
        <v>135</v>
      </c>
      <c r="Y20" s="4" t="s">
        <v>136</v>
      </c>
    </row>
    <row r="21" s="4" customFormat="1" spans="1:25">
      <c r="A21" s="4" t="s">
        <v>137</v>
      </c>
      <c r="B21" s="4" t="s">
        <v>26</v>
      </c>
      <c r="C21" s="4" t="s">
        <v>27</v>
      </c>
      <c r="D21" s="4" t="s">
        <v>138</v>
      </c>
      <c r="E21" s="4" t="s">
        <v>139</v>
      </c>
      <c r="F21" s="6">
        <v>44612</v>
      </c>
      <c r="G21" s="6">
        <v>44616</v>
      </c>
      <c r="H21" s="4">
        <v>1</v>
      </c>
      <c r="I21" s="4">
        <v>4</v>
      </c>
      <c r="J21" s="4">
        <v>4</v>
      </c>
      <c r="K21" s="4" t="s">
        <v>30</v>
      </c>
      <c r="L21" s="4">
        <v>260</v>
      </c>
      <c r="M21" s="4">
        <v>260</v>
      </c>
      <c r="N21" s="4" t="s">
        <v>140</v>
      </c>
      <c r="O21" s="4" t="s">
        <v>32</v>
      </c>
      <c r="P21" s="4" t="s">
        <v>33</v>
      </c>
      <c r="Q21" s="4">
        <v>0</v>
      </c>
      <c r="R21" s="7">
        <v>44610</v>
      </c>
      <c r="S21" s="6">
        <v>44620</v>
      </c>
      <c r="T21" s="4" t="s">
        <v>34</v>
      </c>
      <c r="U21" s="4">
        <v>260</v>
      </c>
      <c r="V21" s="4">
        <v>0</v>
      </c>
      <c r="W21" s="4">
        <v>0</v>
      </c>
      <c r="X21" s="4" t="s">
        <v>72</v>
      </c>
      <c r="Y21" s="4" t="s">
        <v>141</v>
      </c>
    </row>
    <row r="22" s="4" customFormat="1" spans="1:25">
      <c r="A22" s="4" t="s">
        <v>142</v>
      </c>
      <c r="B22" s="4" t="s">
        <v>26</v>
      </c>
      <c r="C22" s="4" t="s">
        <v>27</v>
      </c>
      <c r="D22" s="4" t="s">
        <v>143</v>
      </c>
      <c r="E22" s="4" t="s">
        <v>144</v>
      </c>
      <c r="F22" s="6">
        <v>44611</v>
      </c>
      <c r="G22" s="6">
        <v>44613</v>
      </c>
      <c r="H22" s="4">
        <v>1</v>
      </c>
      <c r="I22" s="4">
        <v>2</v>
      </c>
      <c r="J22" s="4">
        <v>2</v>
      </c>
      <c r="K22" s="4" t="s">
        <v>30</v>
      </c>
      <c r="L22" s="4">
        <v>155</v>
      </c>
      <c r="M22" s="4">
        <v>155</v>
      </c>
      <c r="N22" s="4" t="s">
        <v>145</v>
      </c>
      <c r="O22" s="4" t="s">
        <v>32</v>
      </c>
      <c r="P22" s="4" t="s">
        <v>33</v>
      </c>
      <c r="Q22" s="4">
        <v>0</v>
      </c>
      <c r="R22" s="7">
        <v>44611</v>
      </c>
      <c r="S22" s="6">
        <v>44620</v>
      </c>
      <c r="T22" s="4" t="s">
        <v>34</v>
      </c>
      <c r="U22" s="4">
        <v>155</v>
      </c>
      <c r="V22" s="4">
        <v>0</v>
      </c>
      <c r="W22" s="4">
        <v>0</v>
      </c>
      <c r="X22" s="4" t="s">
        <v>146</v>
      </c>
      <c r="Y22" s="4" t="s">
        <v>147</v>
      </c>
    </row>
    <row r="23" s="4" customFormat="1" spans="1:25">
      <c r="A23" s="4" t="s">
        <v>148</v>
      </c>
      <c r="B23" s="4" t="s">
        <v>26</v>
      </c>
      <c r="C23" s="4" t="s">
        <v>27</v>
      </c>
      <c r="D23" s="4" t="s">
        <v>149</v>
      </c>
      <c r="E23" s="4" t="s">
        <v>150</v>
      </c>
      <c r="F23" s="6">
        <v>44611</v>
      </c>
      <c r="G23" s="6">
        <v>44613</v>
      </c>
      <c r="H23" s="4">
        <v>1</v>
      </c>
      <c r="I23" s="4">
        <v>2</v>
      </c>
      <c r="J23" s="4">
        <v>2</v>
      </c>
      <c r="K23" s="4" t="s">
        <v>30</v>
      </c>
      <c r="L23" s="4">
        <v>123</v>
      </c>
      <c r="M23" s="4">
        <v>123</v>
      </c>
      <c r="N23" s="4" t="s">
        <v>151</v>
      </c>
      <c r="O23" s="4" t="s">
        <v>32</v>
      </c>
      <c r="P23" s="4" t="s">
        <v>33</v>
      </c>
      <c r="Q23" s="4">
        <v>0</v>
      </c>
      <c r="R23" s="7">
        <v>44611</v>
      </c>
      <c r="S23" s="6">
        <v>44620</v>
      </c>
      <c r="T23" s="4" t="s">
        <v>34</v>
      </c>
      <c r="U23" s="4">
        <v>123</v>
      </c>
      <c r="V23" s="4">
        <v>0</v>
      </c>
      <c r="W23" s="4">
        <v>0</v>
      </c>
      <c r="X23" s="4" t="s">
        <v>152</v>
      </c>
      <c r="Y23" s="4" t="s">
        <v>72</v>
      </c>
    </row>
    <row r="24" s="4" customFormat="1" spans="1:25">
      <c r="A24" s="4" t="s">
        <v>153</v>
      </c>
      <c r="B24" s="4" t="s">
        <v>26</v>
      </c>
      <c r="C24" s="4" t="s">
        <v>27</v>
      </c>
      <c r="D24" s="4" t="s">
        <v>154</v>
      </c>
      <c r="E24" s="4" t="s">
        <v>155</v>
      </c>
      <c r="F24" s="6">
        <v>44612</v>
      </c>
      <c r="G24" s="6">
        <v>44614</v>
      </c>
      <c r="H24" s="4">
        <v>1</v>
      </c>
      <c r="I24" s="4">
        <v>2</v>
      </c>
      <c r="J24" s="4">
        <v>2</v>
      </c>
      <c r="K24" s="4" t="s">
        <v>30</v>
      </c>
      <c r="L24" s="4">
        <v>94</v>
      </c>
      <c r="M24" s="4">
        <v>94</v>
      </c>
      <c r="N24" s="4" t="s">
        <v>156</v>
      </c>
      <c r="O24" s="4" t="s">
        <v>32</v>
      </c>
      <c r="P24" s="4" t="s">
        <v>33</v>
      </c>
      <c r="Q24" s="4">
        <v>0</v>
      </c>
      <c r="R24" s="7">
        <v>44611</v>
      </c>
      <c r="S24" s="6">
        <v>44620</v>
      </c>
      <c r="T24" s="4" t="s">
        <v>34</v>
      </c>
      <c r="U24" s="4">
        <v>94</v>
      </c>
      <c r="V24" s="4">
        <v>0</v>
      </c>
      <c r="W24" s="4">
        <v>0</v>
      </c>
      <c r="X24" s="4" t="s">
        <v>72</v>
      </c>
      <c r="Y24" s="4" t="s">
        <v>72</v>
      </c>
    </row>
    <row r="25" s="4" customFormat="1" spans="1:25">
      <c r="A25" s="4" t="s">
        <v>157</v>
      </c>
      <c r="B25" s="4" t="s">
        <v>26</v>
      </c>
      <c r="C25" s="4" t="s">
        <v>27</v>
      </c>
      <c r="D25" s="4" t="s">
        <v>158</v>
      </c>
      <c r="E25" s="4" t="s">
        <v>159</v>
      </c>
      <c r="F25" s="6">
        <v>44617</v>
      </c>
      <c r="G25" s="6">
        <v>44619</v>
      </c>
      <c r="H25" s="4">
        <v>1</v>
      </c>
      <c r="I25" s="4">
        <v>2</v>
      </c>
      <c r="J25" s="4">
        <v>2</v>
      </c>
      <c r="K25" s="4" t="s">
        <v>30</v>
      </c>
      <c r="L25" s="4">
        <v>170</v>
      </c>
      <c r="M25" s="4">
        <v>170</v>
      </c>
      <c r="N25" s="4" t="s">
        <v>160</v>
      </c>
      <c r="O25" s="4" t="s">
        <v>32</v>
      </c>
      <c r="P25" s="4" t="s">
        <v>33</v>
      </c>
      <c r="Q25" s="4">
        <v>0</v>
      </c>
      <c r="R25" s="7">
        <v>44612</v>
      </c>
      <c r="S25" s="6">
        <v>44620</v>
      </c>
      <c r="T25" s="4" t="s">
        <v>34</v>
      </c>
      <c r="U25" s="4">
        <v>170</v>
      </c>
      <c r="V25" s="4">
        <v>0</v>
      </c>
      <c r="W25" s="4">
        <v>0</v>
      </c>
      <c r="X25" s="4" t="s">
        <v>161</v>
      </c>
      <c r="Y25" s="4" t="s">
        <v>162</v>
      </c>
    </row>
    <row r="26" s="4" customFormat="1" spans="1:25">
      <c r="A26" s="4" t="s">
        <v>163</v>
      </c>
      <c r="B26" s="4" t="s">
        <v>26</v>
      </c>
      <c r="C26" s="4" t="s">
        <v>27</v>
      </c>
      <c r="D26" s="4" t="s">
        <v>164</v>
      </c>
      <c r="E26" s="4" t="s">
        <v>165</v>
      </c>
      <c r="F26" s="6">
        <v>44613</v>
      </c>
      <c r="G26" s="6">
        <v>44615</v>
      </c>
      <c r="H26" s="4">
        <v>1</v>
      </c>
      <c r="I26" s="4">
        <v>2</v>
      </c>
      <c r="J26" s="4">
        <v>2</v>
      </c>
      <c r="K26" s="4" t="s">
        <v>30</v>
      </c>
      <c r="L26" s="4">
        <v>212</v>
      </c>
      <c r="M26" s="4">
        <v>212</v>
      </c>
      <c r="N26" s="4" t="s">
        <v>166</v>
      </c>
      <c r="O26" s="4" t="s">
        <v>32</v>
      </c>
      <c r="P26" s="4" t="s">
        <v>33</v>
      </c>
      <c r="Q26" s="4">
        <v>0</v>
      </c>
      <c r="R26" s="7">
        <v>44612</v>
      </c>
      <c r="S26" s="6">
        <v>44620</v>
      </c>
      <c r="T26" s="4" t="s">
        <v>34</v>
      </c>
      <c r="U26" s="4">
        <v>212</v>
      </c>
      <c r="V26" s="4">
        <v>0</v>
      </c>
      <c r="W26" s="4">
        <v>0</v>
      </c>
      <c r="X26" s="4" t="s">
        <v>167</v>
      </c>
      <c r="Y26" s="4" t="s">
        <v>168</v>
      </c>
    </row>
    <row r="27" s="4" customFormat="1" spans="1:25">
      <c r="A27" s="4" t="s">
        <v>169</v>
      </c>
      <c r="B27" s="4" t="s">
        <v>26</v>
      </c>
      <c r="C27" s="4" t="s">
        <v>27</v>
      </c>
      <c r="D27" s="4" t="s">
        <v>170</v>
      </c>
      <c r="E27" s="4" t="s">
        <v>171</v>
      </c>
      <c r="F27" s="6">
        <v>44617</v>
      </c>
      <c r="G27" s="6">
        <v>44619</v>
      </c>
      <c r="H27" s="4">
        <v>1</v>
      </c>
      <c r="I27" s="4">
        <v>2</v>
      </c>
      <c r="J27" s="4">
        <v>2</v>
      </c>
      <c r="K27" s="4" t="s">
        <v>30</v>
      </c>
      <c r="L27" s="4">
        <v>380</v>
      </c>
      <c r="M27" s="4">
        <v>380</v>
      </c>
      <c r="N27" s="4" t="s">
        <v>172</v>
      </c>
      <c r="O27" s="4" t="s">
        <v>32</v>
      </c>
      <c r="P27" s="4" t="s">
        <v>33</v>
      </c>
      <c r="Q27" s="4">
        <v>0</v>
      </c>
      <c r="R27" s="7">
        <v>44612</v>
      </c>
      <c r="S27" s="6">
        <v>44620</v>
      </c>
      <c r="T27" s="4" t="s">
        <v>34</v>
      </c>
      <c r="U27" s="4">
        <v>380</v>
      </c>
      <c r="V27" s="4">
        <v>0</v>
      </c>
      <c r="W27" s="4">
        <v>0</v>
      </c>
      <c r="X27" s="4" t="s">
        <v>173</v>
      </c>
      <c r="Y27" s="4" t="s">
        <v>174</v>
      </c>
    </row>
    <row r="28" s="4" customFormat="1" spans="1:25">
      <c r="A28" s="4" t="s">
        <v>175</v>
      </c>
      <c r="B28" s="4" t="s">
        <v>26</v>
      </c>
      <c r="C28" s="4" t="s">
        <v>27</v>
      </c>
      <c r="D28" s="4" t="s">
        <v>176</v>
      </c>
      <c r="E28" s="4" t="s">
        <v>177</v>
      </c>
      <c r="F28" s="6">
        <v>44612</v>
      </c>
      <c r="G28" s="6">
        <v>44613</v>
      </c>
      <c r="H28" s="4">
        <v>1</v>
      </c>
      <c r="I28" s="4">
        <v>1</v>
      </c>
      <c r="J28" s="4">
        <v>1</v>
      </c>
      <c r="K28" s="4" t="s">
        <v>30</v>
      </c>
      <c r="L28" s="4">
        <v>93</v>
      </c>
      <c r="M28" s="4">
        <v>93</v>
      </c>
      <c r="N28" s="4" t="s">
        <v>178</v>
      </c>
      <c r="O28" s="4" t="s">
        <v>32</v>
      </c>
      <c r="P28" s="4" t="s">
        <v>33</v>
      </c>
      <c r="Q28" s="4">
        <v>0</v>
      </c>
      <c r="R28" s="7">
        <v>44612</v>
      </c>
      <c r="S28" s="6">
        <v>44620</v>
      </c>
      <c r="T28" s="4" t="s">
        <v>34</v>
      </c>
      <c r="U28" s="4">
        <v>93</v>
      </c>
      <c r="V28" s="4">
        <v>0</v>
      </c>
      <c r="W28" s="4">
        <v>0</v>
      </c>
      <c r="X28" s="4" t="s">
        <v>179</v>
      </c>
      <c r="Y28" s="4" t="s">
        <v>180</v>
      </c>
    </row>
    <row r="29" s="4" customFormat="1" spans="1:25">
      <c r="A29" s="4" t="s">
        <v>181</v>
      </c>
      <c r="B29" s="4" t="s">
        <v>26</v>
      </c>
      <c r="C29" s="4" t="s">
        <v>27</v>
      </c>
      <c r="D29" s="4" t="s">
        <v>182</v>
      </c>
      <c r="E29" s="4" t="s">
        <v>183</v>
      </c>
      <c r="F29" s="6">
        <v>44613</v>
      </c>
      <c r="G29" s="6">
        <v>44614</v>
      </c>
      <c r="H29" s="4">
        <v>1</v>
      </c>
      <c r="I29" s="4">
        <v>1</v>
      </c>
      <c r="J29" s="4">
        <v>1</v>
      </c>
      <c r="K29" s="4" t="s">
        <v>30</v>
      </c>
      <c r="L29" s="4">
        <v>37</v>
      </c>
      <c r="M29" s="4">
        <v>37</v>
      </c>
      <c r="N29" s="4" t="s">
        <v>184</v>
      </c>
      <c r="O29" s="4" t="s">
        <v>32</v>
      </c>
      <c r="P29" s="4" t="s">
        <v>33</v>
      </c>
      <c r="Q29" s="4">
        <v>0</v>
      </c>
      <c r="R29" s="7">
        <v>44613</v>
      </c>
      <c r="S29" s="6">
        <v>44620</v>
      </c>
      <c r="T29" s="4" t="s">
        <v>34</v>
      </c>
      <c r="U29" s="4">
        <v>37</v>
      </c>
      <c r="V29" s="4">
        <v>0</v>
      </c>
      <c r="W29" s="4">
        <v>0</v>
      </c>
      <c r="X29" s="4" t="s">
        <v>185</v>
      </c>
      <c r="Y29" s="4" t="s">
        <v>72</v>
      </c>
    </row>
    <row r="30" s="4" customFormat="1" spans="1:25">
      <c r="A30" s="4" t="s">
        <v>186</v>
      </c>
      <c r="B30" s="4" t="s">
        <v>26</v>
      </c>
      <c r="C30" s="4" t="s">
        <v>27</v>
      </c>
      <c r="D30" s="4" t="s">
        <v>187</v>
      </c>
      <c r="E30" s="4" t="s">
        <v>188</v>
      </c>
      <c r="F30" s="6">
        <v>44615</v>
      </c>
      <c r="G30" s="6">
        <v>44616</v>
      </c>
      <c r="H30" s="4">
        <v>1</v>
      </c>
      <c r="I30" s="4">
        <v>1</v>
      </c>
      <c r="J30" s="4">
        <v>1</v>
      </c>
      <c r="K30" s="4" t="s">
        <v>30</v>
      </c>
      <c r="L30" s="4">
        <v>180</v>
      </c>
      <c r="M30" s="4">
        <v>180</v>
      </c>
      <c r="N30" s="4" t="s">
        <v>189</v>
      </c>
      <c r="O30" s="4" t="s">
        <v>32</v>
      </c>
      <c r="P30" s="4" t="s">
        <v>33</v>
      </c>
      <c r="Q30" s="4">
        <v>0</v>
      </c>
      <c r="R30" s="7">
        <v>44613</v>
      </c>
      <c r="S30" s="6">
        <v>44620</v>
      </c>
      <c r="T30" s="4" t="s">
        <v>34</v>
      </c>
      <c r="U30" s="4">
        <v>180</v>
      </c>
      <c r="V30" s="4">
        <v>0</v>
      </c>
      <c r="W30" s="4">
        <v>0</v>
      </c>
      <c r="X30" s="4" t="s">
        <v>190</v>
      </c>
      <c r="Y30" s="4" t="s">
        <v>109</v>
      </c>
    </row>
    <row r="31" s="4" customFormat="1" spans="1:25">
      <c r="A31" s="4" t="s">
        <v>191</v>
      </c>
      <c r="B31" s="4" t="s">
        <v>26</v>
      </c>
      <c r="C31" s="4" t="s">
        <v>27</v>
      </c>
      <c r="D31" s="4" t="s">
        <v>192</v>
      </c>
      <c r="E31" s="4" t="s">
        <v>193</v>
      </c>
      <c r="F31" s="6">
        <v>44615</v>
      </c>
      <c r="G31" s="6">
        <v>44616</v>
      </c>
      <c r="H31" s="4">
        <v>1</v>
      </c>
      <c r="I31" s="4">
        <v>1</v>
      </c>
      <c r="J31" s="4">
        <v>1</v>
      </c>
      <c r="K31" s="4" t="s">
        <v>30</v>
      </c>
      <c r="L31" s="4">
        <v>77</v>
      </c>
      <c r="M31" s="4">
        <v>77</v>
      </c>
      <c r="N31" s="4" t="s">
        <v>194</v>
      </c>
      <c r="O31" s="4" t="s">
        <v>32</v>
      </c>
      <c r="P31" s="4" t="s">
        <v>33</v>
      </c>
      <c r="Q31" s="4">
        <v>0</v>
      </c>
      <c r="R31" s="7">
        <v>44613</v>
      </c>
      <c r="S31" s="6">
        <v>44620</v>
      </c>
      <c r="T31" s="4" t="s">
        <v>34</v>
      </c>
      <c r="U31" s="4">
        <v>77</v>
      </c>
      <c r="V31" s="4">
        <v>0</v>
      </c>
      <c r="W31" s="4">
        <v>0</v>
      </c>
      <c r="X31" s="4" t="s">
        <v>72</v>
      </c>
      <c r="Y31" s="4" t="s">
        <v>109</v>
      </c>
    </row>
    <row r="32" s="4" customFormat="1" spans="1:25">
      <c r="A32" s="4" t="s">
        <v>195</v>
      </c>
      <c r="B32" s="4" t="s">
        <v>26</v>
      </c>
      <c r="C32" s="4" t="s">
        <v>196</v>
      </c>
      <c r="D32" s="4" t="s">
        <v>197</v>
      </c>
      <c r="E32" s="4" t="s">
        <v>198</v>
      </c>
      <c r="F32" s="6">
        <v>44589</v>
      </c>
      <c r="G32" s="6">
        <v>44590</v>
      </c>
      <c r="H32" s="4">
        <v>1</v>
      </c>
      <c r="I32" s="4">
        <v>1</v>
      </c>
      <c r="J32" s="4">
        <v>1</v>
      </c>
      <c r="K32" s="4" t="s">
        <v>30</v>
      </c>
      <c r="L32" s="4">
        <v>54</v>
      </c>
      <c r="M32" s="4">
        <v>54</v>
      </c>
      <c r="N32" s="4" t="s">
        <v>199</v>
      </c>
      <c r="O32" s="4" t="s">
        <v>32</v>
      </c>
      <c r="P32" s="4" t="s">
        <v>33</v>
      </c>
      <c r="Q32" s="4">
        <v>0</v>
      </c>
      <c r="R32" s="7">
        <v>44589.9338425926</v>
      </c>
      <c r="S32" s="6">
        <v>44620</v>
      </c>
      <c r="T32" s="4" t="s">
        <v>34</v>
      </c>
      <c r="U32" s="4">
        <v>54</v>
      </c>
      <c r="V32" s="4">
        <v>0</v>
      </c>
      <c r="W32" s="4">
        <v>0</v>
      </c>
      <c r="X32" s="4" t="s">
        <v>200</v>
      </c>
      <c r="Y32" s="4" t="s">
        <v>72</v>
      </c>
    </row>
    <row r="33" s="4" customFormat="1" spans="1:25">
      <c r="A33" s="4" t="s">
        <v>201</v>
      </c>
      <c r="B33" s="4" t="s">
        <v>26</v>
      </c>
      <c r="C33" s="4" t="s">
        <v>27</v>
      </c>
      <c r="D33" s="4" t="s">
        <v>202</v>
      </c>
      <c r="E33" s="4" t="s">
        <v>203</v>
      </c>
      <c r="F33" s="6">
        <v>44614</v>
      </c>
      <c r="G33" s="6">
        <v>44616</v>
      </c>
      <c r="H33" s="4">
        <v>1</v>
      </c>
      <c r="I33" s="4">
        <v>2</v>
      </c>
      <c r="J33" s="4">
        <v>2</v>
      </c>
      <c r="K33" s="4" t="s">
        <v>30</v>
      </c>
      <c r="L33" s="4">
        <v>56</v>
      </c>
      <c r="M33" s="4">
        <v>56</v>
      </c>
      <c r="N33" s="4" t="s">
        <v>204</v>
      </c>
      <c r="O33" s="4" t="s">
        <v>32</v>
      </c>
      <c r="P33" s="4" t="s">
        <v>33</v>
      </c>
      <c r="Q33" s="4">
        <v>0</v>
      </c>
      <c r="R33" s="7">
        <v>44614</v>
      </c>
      <c r="S33" s="6">
        <v>44620</v>
      </c>
      <c r="T33" s="4" t="s">
        <v>34</v>
      </c>
      <c r="U33" s="4">
        <v>56</v>
      </c>
      <c r="V33" s="4">
        <v>0</v>
      </c>
      <c r="W33" s="4">
        <v>0</v>
      </c>
      <c r="X33" s="4" t="s">
        <v>205</v>
      </c>
      <c r="Y33" s="4" t="s">
        <v>72</v>
      </c>
    </row>
    <row r="34" s="4" customFormat="1" spans="1:25">
      <c r="A34" s="4" t="s">
        <v>206</v>
      </c>
      <c r="B34" s="4" t="s">
        <v>26</v>
      </c>
      <c r="C34" s="4" t="s">
        <v>27</v>
      </c>
      <c r="D34" s="4" t="s">
        <v>207</v>
      </c>
      <c r="E34" s="4" t="s">
        <v>208</v>
      </c>
      <c r="F34" s="6">
        <v>44615</v>
      </c>
      <c r="G34" s="6">
        <v>44616</v>
      </c>
      <c r="H34" s="4">
        <v>1</v>
      </c>
      <c r="I34" s="4">
        <v>1</v>
      </c>
      <c r="J34" s="4">
        <v>1</v>
      </c>
      <c r="K34" s="4" t="s">
        <v>30</v>
      </c>
      <c r="L34" s="4">
        <v>22</v>
      </c>
      <c r="M34" s="4">
        <v>22</v>
      </c>
      <c r="N34" s="4" t="s">
        <v>209</v>
      </c>
      <c r="O34" s="4" t="s">
        <v>32</v>
      </c>
      <c r="P34" s="4" t="s">
        <v>33</v>
      </c>
      <c r="Q34" s="4">
        <v>0</v>
      </c>
      <c r="R34" s="7">
        <v>44615</v>
      </c>
      <c r="S34" s="6">
        <v>44620</v>
      </c>
      <c r="T34" s="4" t="s">
        <v>34</v>
      </c>
      <c r="U34" s="4">
        <v>22</v>
      </c>
      <c r="V34" s="4">
        <v>0</v>
      </c>
      <c r="W34" s="4">
        <v>0</v>
      </c>
      <c r="X34" s="4" t="s">
        <v>210</v>
      </c>
      <c r="Y34" s="4" t="s">
        <v>72</v>
      </c>
    </row>
    <row r="35" s="4" customFormat="1" spans="1:25">
      <c r="A35" s="4" t="s">
        <v>211</v>
      </c>
      <c r="B35" s="4" t="s">
        <v>26</v>
      </c>
      <c r="C35" s="4" t="s">
        <v>27</v>
      </c>
      <c r="D35" s="4" t="s">
        <v>212</v>
      </c>
      <c r="E35" s="4" t="s">
        <v>213</v>
      </c>
      <c r="F35" s="6">
        <v>44616</v>
      </c>
      <c r="G35" s="6">
        <v>44617</v>
      </c>
      <c r="H35" s="4">
        <v>1</v>
      </c>
      <c r="I35" s="4">
        <v>1</v>
      </c>
      <c r="J35" s="4">
        <v>1</v>
      </c>
      <c r="K35" s="4" t="s">
        <v>30</v>
      </c>
      <c r="L35" s="4">
        <v>46</v>
      </c>
      <c r="M35" s="4">
        <v>46</v>
      </c>
      <c r="N35" s="4" t="s">
        <v>214</v>
      </c>
      <c r="O35" s="4" t="s">
        <v>32</v>
      </c>
      <c r="P35" s="4" t="s">
        <v>33</v>
      </c>
      <c r="Q35" s="4">
        <v>0</v>
      </c>
      <c r="R35" s="7">
        <v>44615</v>
      </c>
      <c r="S35" s="6">
        <v>44620</v>
      </c>
      <c r="T35" s="4" t="s">
        <v>34</v>
      </c>
      <c r="U35" s="4">
        <v>46</v>
      </c>
      <c r="V35" s="4">
        <v>0</v>
      </c>
      <c r="W35" s="4">
        <v>0</v>
      </c>
      <c r="X35" s="4" t="s">
        <v>215</v>
      </c>
      <c r="Y35" s="4" t="s">
        <v>216</v>
      </c>
    </row>
    <row r="36" s="4" customFormat="1" spans="1:25">
      <c r="A36" s="4" t="s">
        <v>217</v>
      </c>
      <c r="B36" s="4" t="s">
        <v>26</v>
      </c>
      <c r="C36" s="4" t="s">
        <v>27</v>
      </c>
      <c r="D36" s="4" t="s">
        <v>218</v>
      </c>
      <c r="E36" s="4" t="s">
        <v>219</v>
      </c>
      <c r="F36" s="6">
        <v>44617</v>
      </c>
      <c r="G36" s="6">
        <v>44618</v>
      </c>
      <c r="H36" s="4">
        <v>1</v>
      </c>
      <c r="I36" s="4">
        <v>1</v>
      </c>
      <c r="J36" s="4">
        <v>1</v>
      </c>
      <c r="K36" s="4" t="s">
        <v>30</v>
      </c>
      <c r="L36" s="4">
        <v>111</v>
      </c>
      <c r="M36" s="4">
        <v>111</v>
      </c>
      <c r="N36" s="4" t="s">
        <v>220</v>
      </c>
      <c r="O36" s="4" t="s">
        <v>32</v>
      </c>
      <c r="P36" s="4" t="s">
        <v>33</v>
      </c>
      <c r="Q36" s="4">
        <v>0</v>
      </c>
      <c r="R36" s="7">
        <v>44616</v>
      </c>
      <c r="S36" s="6">
        <v>44620</v>
      </c>
      <c r="T36" s="4" t="s">
        <v>34</v>
      </c>
      <c r="U36" s="4">
        <v>111</v>
      </c>
      <c r="V36" s="4">
        <v>0</v>
      </c>
      <c r="W36" s="4">
        <v>0</v>
      </c>
      <c r="X36" s="4" t="s">
        <v>221</v>
      </c>
      <c r="Y36" s="4" t="s">
        <v>222</v>
      </c>
    </row>
    <row r="37" s="4" customFormat="1" spans="1:25">
      <c r="A37" s="4" t="s">
        <v>223</v>
      </c>
      <c r="B37" s="4" t="s">
        <v>26</v>
      </c>
      <c r="C37" s="4" t="s">
        <v>27</v>
      </c>
      <c r="D37" s="4" t="s">
        <v>224</v>
      </c>
      <c r="E37" s="4" t="s">
        <v>225</v>
      </c>
      <c r="F37" s="6">
        <v>44616</v>
      </c>
      <c r="G37" s="6">
        <v>44618</v>
      </c>
      <c r="H37" s="4">
        <v>1</v>
      </c>
      <c r="I37" s="4">
        <v>2</v>
      </c>
      <c r="J37" s="4">
        <v>2</v>
      </c>
      <c r="K37" s="4" t="s">
        <v>30</v>
      </c>
      <c r="L37" s="4">
        <v>310</v>
      </c>
      <c r="M37" s="4">
        <v>310</v>
      </c>
      <c r="N37" s="4" t="s">
        <v>226</v>
      </c>
      <c r="O37" s="4" t="s">
        <v>32</v>
      </c>
      <c r="P37" s="4" t="s">
        <v>33</v>
      </c>
      <c r="Q37" s="4">
        <v>0</v>
      </c>
      <c r="R37" s="7">
        <v>44616</v>
      </c>
      <c r="S37" s="6">
        <v>44620</v>
      </c>
      <c r="T37" s="4" t="s">
        <v>34</v>
      </c>
      <c r="U37" s="4">
        <v>310</v>
      </c>
      <c r="V37" s="4">
        <v>0</v>
      </c>
      <c r="W37" s="4">
        <v>0</v>
      </c>
      <c r="X37" s="4" t="s">
        <v>227</v>
      </c>
      <c r="Y37" s="4" t="s">
        <v>72</v>
      </c>
    </row>
    <row r="38" s="4" customFormat="1" spans="1:25">
      <c r="A38" s="4" t="s">
        <v>228</v>
      </c>
      <c r="B38" s="4" t="s">
        <v>26</v>
      </c>
      <c r="C38" s="4" t="s">
        <v>27</v>
      </c>
      <c r="D38" s="4" t="s">
        <v>229</v>
      </c>
      <c r="E38" s="4" t="s">
        <v>230</v>
      </c>
      <c r="F38" s="6">
        <v>44617</v>
      </c>
      <c r="G38" s="6">
        <v>44619</v>
      </c>
      <c r="H38" s="4">
        <v>1</v>
      </c>
      <c r="I38" s="4">
        <v>2</v>
      </c>
      <c r="J38" s="4">
        <v>2</v>
      </c>
      <c r="K38" s="4" t="s">
        <v>30</v>
      </c>
      <c r="L38" s="4">
        <v>196</v>
      </c>
      <c r="M38" s="4">
        <v>196</v>
      </c>
      <c r="N38" s="4" t="s">
        <v>231</v>
      </c>
      <c r="O38" s="4" t="s">
        <v>32</v>
      </c>
      <c r="P38" s="4" t="s">
        <v>33</v>
      </c>
      <c r="Q38" s="4">
        <v>0</v>
      </c>
      <c r="R38" s="7">
        <v>44616</v>
      </c>
      <c r="S38" s="6">
        <v>44620</v>
      </c>
      <c r="T38" s="4" t="s">
        <v>34</v>
      </c>
      <c r="U38" s="4">
        <v>196</v>
      </c>
      <c r="V38" s="4">
        <v>0</v>
      </c>
      <c r="W38" s="4">
        <v>0</v>
      </c>
      <c r="X38" s="4" t="s">
        <v>232</v>
      </c>
      <c r="Y38" s="4" t="s">
        <v>233</v>
      </c>
    </row>
    <row r="39" s="4" customFormat="1" spans="1:25">
      <c r="A39" s="4" t="s">
        <v>234</v>
      </c>
      <c r="B39" s="4" t="s">
        <v>26</v>
      </c>
      <c r="C39" s="4" t="s">
        <v>27</v>
      </c>
      <c r="D39" s="4" t="s">
        <v>235</v>
      </c>
      <c r="E39" s="4" t="s">
        <v>236</v>
      </c>
      <c r="F39" s="6">
        <v>44618</v>
      </c>
      <c r="G39" s="6">
        <v>44619</v>
      </c>
      <c r="H39" s="4">
        <v>1</v>
      </c>
      <c r="I39" s="4">
        <v>1</v>
      </c>
      <c r="J39" s="4">
        <v>1</v>
      </c>
      <c r="K39" s="4" t="s">
        <v>30</v>
      </c>
      <c r="L39" s="4">
        <v>55</v>
      </c>
      <c r="M39" s="4">
        <v>55</v>
      </c>
      <c r="N39" s="4" t="s">
        <v>237</v>
      </c>
      <c r="O39" s="4" t="s">
        <v>32</v>
      </c>
      <c r="P39" s="4" t="s">
        <v>33</v>
      </c>
      <c r="Q39" s="4">
        <v>0</v>
      </c>
      <c r="R39" s="7">
        <v>44617</v>
      </c>
      <c r="S39" s="6">
        <v>44620</v>
      </c>
      <c r="T39" s="4" t="s">
        <v>34</v>
      </c>
      <c r="U39" s="4">
        <v>55</v>
      </c>
      <c r="V39" s="4">
        <v>0</v>
      </c>
      <c r="W39" s="4">
        <v>0</v>
      </c>
      <c r="X39" s="4" t="s">
        <v>72</v>
      </c>
      <c r="Y39" s="4" t="s">
        <v>238</v>
      </c>
    </row>
    <row r="40" s="4" customFormat="1" spans="1:25">
      <c r="A40" s="4" t="s">
        <v>239</v>
      </c>
      <c r="B40" s="4" t="s">
        <v>26</v>
      </c>
      <c r="C40" s="4" t="s">
        <v>27</v>
      </c>
      <c r="D40" s="4" t="s">
        <v>240</v>
      </c>
      <c r="E40" s="4" t="s">
        <v>241</v>
      </c>
      <c r="F40" s="6">
        <v>44618</v>
      </c>
      <c r="G40" s="6">
        <v>44619</v>
      </c>
      <c r="H40" s="4">
        <v>1</v>
      </c>
      <c r="I40" s="4">
        <v>1</v>
      </c>
      <c r="J40" s="4">
        <v>1</v>
      </c>
      <c r="K40" s="4" t="s">
        <v>30</v>
      </c>
      <c r="L40" s="4">
        <v>40</v>
      </c>
      <c r="M40" s="4">
        <v>40</v>
      </c>
      <c r="N40" s="4" t="s">
        <v>242</v>
      </c>
      <c r="O40" s="4" t="s">
        <v>32</v>
      </c>
      <c r="P40" s="4" t="s">
        <v>33</v>
      </c>
      <c r="Q40" s="4">
        <v>0</v>
      </c>
      <c r="R40" s="7">
        <v>44618</v>
      </c>
      <c r="S40" s="6">
        <v>44620</v>
      </c>
      <c r="T40" s="4" t="s">
        <v>34</v>
      </c>
      <c r="U40" s="4">
        <v>40</v>
      </c>
      <c r="V40" s="4">
        <v>0</v>
      </c>
      <c r="W40" s="4">
        <v>0</v>
      </c>
      <c r="X40" s="4" t="s">
        <v>72</v>
      </c>
      <c r="Y40" s="4" t="s">
        <v>243</v>
      </c>
    </row>
    <row r="41" s="4" customFormat="1" spans="1:25">
      <c r="A41" s="4" t="s">
        <v>244</v>
      </c>
      <c r="B41" s="4" t="s">
        <v>26</v>
      </c>
      <c r="C41" s="4" t="s">
        <v>27</v>
      </c>
      <c r="D41" s="4" t="s">
        <v>245</v>
      </c>
      <c r="E41" s="4" t="s">
        <v>246</v>
      </c>
      <c r="F41" s="6">
        <v>44618</v>
      </c>
      <c r="G41" s="6">
        <v>44619</v>
      </c>
      <c r="H41" s="4">
        <v>1</v>
      </c>
      <c r="I41" s="4">
        <v>1</v>
      </c>
      <c r="J41" s="4">
        <v>1</v>
      </c>
      <c r="K41" s="4" t="s">
        <v>30</v>
      </c>
      <c r="L41" s="4">
        <v>17</v>
      </c>
      <c r="M41" s="4">
        <v>17</v>
      </c>
      <c r="N41" s="4" t="s">
        <v>247</v>
      </c>
      <c r="O41" s="4" t="s">
        <v>32</v>
      </c>
      <c r="P41" s="4" t="s">
        <v>33</v>
      </c>
      <c r="Q41" s="4">
        <v>0</v>
      </c>
      <c r="R41" s="7">
        <v>44618</v>
      </c>
      <c r="S41" s="6">
        <v>44620</v>
      </c>
      <c r="T41" s="4" t="s">
        <v>34</v>
      </c>
      <c r="U41" s="4">
        <v>17</v>
      </c>
      <c r="V41" s="4">
        <v>0</v>
      </c>
      <c r="W41" s="4">
        <v>0</v>
      </c>
      <c r="X41" s="4" t="s">
        <v>248</v>
      </c>
      <c r="Y41" s="4" t="s">
        <v>72</v>
      </c>
    </row>
    <row r="42" s="4" customFormat="1" spans="1:25">
      <c r="A42" s="4" t="s">
        <v>249</v>
      </c>
      <c r="B42" s="4" t="s">
        <v>26</v>
      </c>
      <c r="C42" s="4" t="s">
        <v>27</v>
      </c>
      <c r="D42" s="4" t="s">
        <v>250</v>
      </c>
      <c r="E42" s="4" t="s">
        <v>251</v>
      </c>
      <c r="F42" s="6">
        <v>44618</v>
      </c>
      <c r="G42" s="6">
        <v>44619</v>
      </c>
      <c r="H42" s="4">
        <v>1</v>
      </c>
      <c r="I42" s="4">
        <v>1</v>
      </c>
      <c r="J42" s="4">
        <v>1</v>
      </c>
      <c r="K42" s="4" t="s">
        <v>30</v>
      </c>
      <c r="L42" s="4">
        <v>95</v>
      </c>
      <c r="M42" s="4">
        <v>95</v>
      </c>
      <c r="N42" s="4" t="s">
        <v>252</v>
      </c>
      <c r="O42" s="4" t="s">
        <v>32</v>
      </c>
      <c r="P42" s="4" t="s">
        <v>33</v>
      </c>
      <c r="Q42" s="4">
        <v>0</v>
      </c>
      <c r="R42" s="7">
        <v>44618</v>
      </c>
      <c r="S42" s="6">
        <v>44620</v>
      </c>
      <c r="T42" s="4" t="s">
        <v>34</v>
      </c>
      <c r="U42" s="4">
        <v>95</v>
      </c>
      <c r="V42" s="4">
        <v>0</v>
      </c>
      <c r="W42" s="4">
        <v>0</v>
      </c>
      <c r="X42" s="4" t="s">
        <v>253</v>
      </c>
      <c r="Y42" s="4" t="s">
        <v>72</v>
      </c>
    </row>
    <row r="43" s="4" customFormat="1" spans="1:25">
      <c r="A43" s="4" t="s">
        <v>249</v>
      </c>
      <c r="B43" s="4" t="s">
        <v>26</v>
      </c>
      <c r="C43" s="4" t="s">
        <v>73</v>
      </c>
      <c r="D43" s="4" t="s">
        <v>250</v>
      </c>
      <c r="E43" s="4" t="s">
        <v>251</v>
      </c>
      <c r="F43" s="6">
        <v>44618</v>
      </c>
      <c r="G43" s="6">
        <v>44619</v>
      </c>
      <c r="H43" s="4">
        <v>1</v>
      </c>
      <c r="I43" s="4">
        <v>1</v>
      </c>
      <c r="J43" s="4">
        <v>1</v>
      </c>
      <c r="K43" s="4" t="s">
        <v>30</v>
      </c>
      <c r="L43" s="4">
        <v>-95</v>
      </c>
      <c r="M43" s="4">
        <v>-95</v>
      </c>
      <c r="N43" s="4" t="s">
        <v>252</v>
      </c>
      <c r="O43" s="4" t="s">
        <v>32</v>
      </c>
      <c r="P43" s="4" t="s">
        <v>33</v>
      </c>
      <c r="Q43" s="4">
        <v>0</v>
      </c>
      <c r="R43" s="7">
        <v>44618</v>
      </c>
      <c r="S43" s="6">
        <v>44620</v>
      </c>
      <c r="T43" s="4" t="s">
        <v>34</v>
      </c>
      <c r="U43" s="4">
        <v>-95</v>
      </c>
      <c r="V43" s="4">
        <v>0</v>
      </c>
      <c r="W43" s="4">
        <v>0</v>
      </c>
      <c r="X43" s="4" t="s">
        <v>253</v>
      </c>
      <c r="Y43" s="4" t="s">
        <v>72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1"/>
  <sheetViews>
    <sheetView tabSelected="1" topLeftCell="A26" workbookViewId="0">
      <selection activeCell="A48" sqref="A48:E51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10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254</v>
      </c>
    </row>
    <row r="2" s="4" customFormat="1" spans="1:9">
      <c r="A2" s="5">
        <v>16821442545</v>
      </c>
      <c r="B2" s="6">
        <v>44617</v>
      </c>
      <c r="C2" s="6">
        <v>44619</v>
      </c>
      <c r="D2" s="4">
        <v>456</v>
      </c>
      <c r="E2" s="4" t="str">
        <f>VLOOKUP(A2,HOP!A:L,12,0)</f>
        <v>456.00</v>
      </c>
      <c r="F2" s="4" t="str">
        <f>VLOOKUP(A2,HOP!A:C,3,0)</f>
        <v>2303436</v>
      </c>
      <c r="G2" s="4">
        <f>D2-E2</f>
        <v>0</v>
      </c>
      <c r="H2" s="4" t="str">
        <f>$H$1&amp;F2</f>
        <v>，2303436</v>
      </c>
      <c r="I2" s="4" t="str">
        <f>VLOOKUP(A2,HOP!A:T,20,0)</f>
        <v>直连</v>
      </c>
    </row>
    <row r="3" s="4" customFormat="1" spans="1:9">
      <c r="A3" s="5">
        <v>16858605796</v>
      </c>
      <c r="B3" s="6">
        <v>44610</v>
      </c>
      <c r="C3" s="6">
        <v>44613</v>
      </c>
      <c r="D3" s="4">
        <v>168</v>
      </c>
      <c r="E3" s="4" t="str">
        <f>VLOOKUP(A3,HOP!A:L,12,0)</f>
        <v>168.00</v>
      </c>
      <c r="F3" s="4" t="str">
        <f>VLOOKUP(A3,HOP!A:C,3,0)</f>
        <v>2311099</v>
      </c>
      <c r="G3" s="4">
        <f t="shared" ref="G3:G41" si="0">D3-E3</f>
        <v>0</v>
      </c>
      <c r="H3" s="4" t="str">
        <f t="shared" ref="H3:H41" si="1">$H$1&amp;F3</f>
        <v>，2311099</v>
      </c>
      <c r="I3" s="4" t="str">
        <f>VLOOKUP(A3,HOP!A:T,20,0)</f>
        <v>直连</v>
      </c>
    </row>
    <row r="4" s="4" customFormat="1" spans="1:9">
      <c r="A4" s="5">
        <v>17019111810</v>
      </c>
      <c r="B4" s="6">
        <v>44611</v>
      </c>
      <c r="C4" s="6">
        <v>44613</v>
      </c>
      <c r="D4" s="4">
        <v>249</v>
      </c>
      <c r="E4" s="4" t="str">
        <f>VLOOKUP(A4,HOP!A:L,12,0)</f>
        <v>249.00</v>
      </c>
      <c r="F4" s="4" t="str">
        <f>VLOOKUP(A4,HOP!A:C,3,0)</f>
        <v>2348043</v>
      </c>
      <c r="G4" s="4">
        <f t="shared" si="0"/>
        <v>0</v>
      </c>
      <c r="H4" s="4" t="str">
        <f t="shared" si="1"/>
        <v>，2348043</v>
      </c>
      <c r="I4" s="4" t="str">
        <f>VLOOKUP(A4,HOP!A:T,20,0)</f>
        <v>直连</v>
      </c>
    </row>
    <row r="5" s="4" customFormat="1" spans="1:9">
      <c r="A5" s="5">
        <v>17068013836</v>
      </c>
      <c r="B5" s="6">
        <v>44613</v>
      </c>
      <c r="C5" s="6">
        <v>44616</v>
      </c>
      <c r="D5" s="4">
        <v>237</v>
      </c>
      <c r="E5" s="4" t="str">
        <f>VLOOKUP(A5,HOP!A:L,12,0)</f>
        <v>237.00</v>
      </c>
      <c r="F5" s="4" t="str">
        <f>VLOOKUP(A5,HOP!A:C,3,0)</f>
        <v>2360429</v>
      </c>
      <c r="G5" s="4">
        <f t="shared" si="0"/>
        <v>0</v>
      </c>
      <c r="H5" s="4" t="str">
        <f t="shared" si="1"/>
        <v>，2360429</v>
      </c>
      <c r="I5" s="4" t="str">
        <f>VLOOKUP(A5,HOP!A:T,20,0)</f>
        <v>直连</v>
      </c>
    </row>
    <row r="6" s="4" customFormat="1" spans="1:9">
      <c r="A6" s="5">
        <v>17118573933</v>
      </c>
      <c r="B6" s="6">
        <v>44616</v>
      </c>
      <c r="C6" s="6">
        <v>44619</v>
      </c>
      <c r="D6" s="4">
        <v>663</v>
      </c>
      <c r="E6" s="4" t="str">
        <f>VLOOKUP(A6,HOP!A:L,12,0)</f>
        <v>663.00</v>
      </c>
      <c r="F6" s="4" t="str">
        <f>VLOOKUP(A6,HOP!A:C,3,0)</f>
        <v>2373209</v>
      </c>
      <c r="G6" s="4">
        <f t="shared" si="0"/>
        <v>0</v>
      </c>
      <c r="H6" s="4" t="str">
        <f t="shared" si="1"/>
        <v>，2373209</v>
      </c>
      <c r="I6" s="4" t="str">
        <f>VLOOKUP(A6,HOP!A:T,20,0)</f>
        <v>直连</v>
      </c>
    </row>
    <row r="7" s="4" customFormat="1" spans="1:9">
      <c r="A7" s="5">
        <v>17151971812</v>
      </c>
      <c r="B7" s="6">
        <v>44615</v>
      </c>
      <c r="C7" s="6">
        <v>44617</v>
      </c>
      <c r="D7" s="4">
        <v>78</v>
      </c>
      <c r="E7" s="4" t="str">
        <f>VLOOKUP(A7,HOP!A:L,12,0)</f>
        <v>78.00</v>
      </c>
      <c r="F7" s="4" t="str">
        <f>VLOOKUP(A7,HOP!A:C,3,0)</f>
        <v>2381706</v>
      </c>
      <c r="G7" s="4">
        <f t="shared" si="0"/>
        <v>0</v>
      </c>
      <c r="H7" s="4" t="str">
        <f t="shared" si="1"/>
        <v>，2381706</v>
      </c>
      <c r="I7" s="4" t="str">
        <f>VLOOKUP(A7,HOP!A:T,20,0)</f>
        <v>直连</v>
      </c>
    </row>
    <row r="8" s="4" customFormat="1" hidden="1" spans="1:9">
      <c r="A8" s="5">
        <v>17213128729</v>
      </c>
      <c r="B8" s="6">
        <v>44613</v>
      </c>
      <c r="C8" s="6">
        <v>44614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spans="1:9">
      <c r="A9" s="5">
        <v>17213657022</v>
      </c>
      <c r="B9" s="6">
        <v>44617</v>
      </c>
      <c r="C9" s="6">
        <v>44619</v>
      </c>
      <c r="D9" s="4">
        <v>206</v>
      </c>
      <c r="E9" s="4" t="str">
        <f>VLOOKUP(A9,HOP!A:L,12,0)</f>
        <v>206.00</v>
      </c>
      <c r="F9" s="4" t="str">
        <f>VLOOKUP(A9,HOP!A:C,3,0)</f>
        <v>2406041</v>
      </c>
      <c r="G9" s="4">
        <f t="shared" si="0"/>
        <v>0</v>
      </c>
      <c r="H9" s="4" t="str">
        <f t="shared" si="1"/>
        <v>，2406041</v>
      </c>
      <c r="I9" s="4" t="str">
        <f>VLOOKUP(A9,HOP!A:T,20,0)</f>
        <v>直连</v>
      </c>
    </row>
    <row r="10" s="4" customFormat="1" spans="1:9">
      <c r="A10" s="5">
        <v>17287945775</v>
      </c>
      <c r="B10" s="6">
        <v>44615</v>
      </c>
      <c r="C10" s="6">
        <v>44616</v>
      </c>
      <c r="D10" s="4">
        <v>37</v>
      </c>
      <c r="E10" s="4" t="str">
        <f>VLOOKUP(A10,HOP!A:L,12,0)</f>
        <v>37.00</v>
      </c>
      <c r="F10" s="4" t="str">
        <f>VLOOKUP(A10,HOP!A:C,3,0)</f>
        <v>2413250</v>
      </c>
      <c r="G10" s="4">
        <f t="shared" si="0"/>
        <v>0</v>
      </c>
      <c r="H10" s="4" t="str">
        <f t="shared" si="1"/>
        <v>，2413250</v>
      </c>
      <c r="I10" s="4" t="str">
        <f>VLOOKUP(A10,HOP!A:T,20,0)</f>
        <v>直采</v>
      </c>
    </row>
    <row r="11" s="4" customFormat="1" spans="1:9">
      <c r="A11" s="5">
        <v>17304789729</v>
      </c>
      <c r="B11" s="6">
        <v>44613</v>
      </c>
      <c r="C11" s="6">
        <v>44614</v>
      </c>
      <c r="D11" s="4">
        <v>45</v>
      </c>
      <c r="E11" s="4" t="str">
        <f>VLOOKUP(A11,HOP!A:L,12,0)</f>
        <v>45.00</v>
      </c>
      <c r="F11" s="4" t="str">
        <f>VLOOKUP(A11,HOP!A:C,3,0)</f>
        <v>2414461</v>
      </c>
      <c r="G11" s="4">
        <f t="shared" si="0"/>
        <v>0</v>
      </c>
      <c r="H11" s="4" t="str">
        <f t="shared" si="1"/>
        <v>，2414461</v>
      </c>
      <c r="I11" s="4" t="str">
        <f>VLOOKUP(A11,HOP!A:T,20,0)</f>
        <v>直连</v>
      </c>
    </row>
    <row r="12" s="4" customFormat="1" spans="1:9">
      <c r="A12" s="5">
        <v>17352376816</v>
      </c>
      <c r="B12" s="6">
        <v>44612</v>
      </c>
      <c r="C12" s="6">
        <v>44613</v>
      </c>
      <c r="D12" s="4">
        <v>56</v>
      </c>
      <c r="E12" s="4" t="str">
        <f>VLOOKUP(A12,HOP!A:L,12,0)</f>
        <v>56.00</v>
      </c>
      <c r="F12" s="4" t="str">
        <f>VLOOKUP(A12,HOP!A:C,3,0)</f>
        <v>2418794</v>
      </c>
      <c r="G12" s="4">
        <f t="shared" si="0"/>
        <v>0</v>
      </c>
      <c r="H12" s="4" t="str">
        <f t="shared" si="1"/>
        <v>，2418794</v>
      </c>
      <c r="I12" s="4" t="str">
        <f>VLOOKUP(A12,HOP!A:T,20,0)</f>
        <v>直连</v>
      </c>
    </row>
    <row r="13" s="4" customFormat="1" spans="1:9">
      <c r="A13" s="5">
        <v>17354110547</v>
      </c>
      <c r="B13" s="6">
        <v>44609</v>
      </c>
      <c r="C13" s="6">
        <v>44613</v>
      </c>
      <c r="D13" s="4">
        <v>1366</v>
      </c>
      <c r="E13" s="4" t="str">
        <f>VLOOKUP(A13,HOP!A:L,12,0)</f>
        <v>1366.00</v>
      </c>
      <c r="F13" s="4" t="str">
        <f>VLOOKUP(A13,HOP!A:C,3,0)</f>
        <v>2418937</v>
      </c>
      <c r="G13" s="4">
        <f t="shared" si="0"/>
        <v>0</v>
      </c>
      <c r="H13" s="4" t="str">
        <f t="shared" si="1"/>
        <v>，2418937</v>
      </c>
      <c r="I13" s="4" t="str">
        <f>VLOOKUP(A13,HOP!A:T,20,0)</f>
        <v>直连</v>
      </c>
    </row>
    <row r="14" s="4" customFormat="1" spans="1:9">
      <c r="A14" s="5">
        <v>17359598433</v>
      </c>
      <c r="B14" s="6">
        <v>44612</v>
      </c>
      <c r="C14" s="6">
        <v>44613</v>
      </c>
      <c r="D14" s="4">
        <v>76</v>
      </c>
      <c r="E14" s="4" t="str">
        <f>VLOOKUP(A14,HOP!A:L,12,0)</f>
        <v>76.00</v>
      </c>
      <c r="F14" s="4" t="str">
        <f>VLOOKUP(A14,HOP!A:C,3,0)</f>
        <v>2419202</v>
      </c>
      <c r="G14" s="4">
        <f t="shared" si="0"/>
        <v>0</v>
      </c>
      <c r="H14" s="4" t="str">
        <f t="shared" si="1"/>
        <v>，2419202</v>
      </c>
      <c r="I14" s="4" t="str">
        <f>VLOOKUP(A14,HOP!A:T,20,0)</f>
        <v>直连</v>
      </c>
    </row>
    <row r="15" s="4" customFormat="1" spans="1:9">
      <c r="A15" s="5">
        <v>17362315439</v>
      </c>
      <c r="B15" s="6">
        <v>44612</v>
      </c>
      <c r="C15" s="6">
        <v>44613</v>
      </c>
      <c r="D15" s="4">
        <v>97</v>
      </c>
      <c r="E15" s="4" t="str">
        <f>VLOOKUP(A15,HOP!A:L,12,0)</f>
        <v>97.00</v>
      </c>
      <c r="F15" s="4" t="str">
        <f>VLOOKUP(A15,HOP!A:C,3,0)</f>
        <v>2419379</v>
      </c>
      <c r="G15" s="4">
        <f t="shared" si="0"/>
        <v>0</v>
      </c>
      <c r="H15" s="4" t="str">
        <f t="shared" si="1"/>
        <v>，2419379</v>
      </c>
      <c r="I15" s="4" t="str">
        <f>VLOOKUP(A15,HOP!A:T,20,0)</f>
        <v>直连</v>
      </c>
    </row>
    <row r="16" s="4" customFormat="1" spans="1:9">
      <c r="A16" s="5">
        <v>17367899729</v>
      </c>
      <c r="B16" s="6">
        <v>44614</v>
      </c>
      <c r="C16" s="6">
        <v>44615</v>
      </c>
      <c r="D16" s="4">
        <v>175</v>
      </c>
      <c r="E16" s="4" t="str">
        <f>VLOOKUP(A16,HOP!A:L,12,0)</f>
        <v>175.00</v>
      </c>
      <c r="F16" s="4" t="str">
        <f>VLOOKUP(A16,HOP!A:C,3,0)</f>
        <v>2419655</v>
      </c>
      <c r="G16" s="4">
        <f t="shared" si="0"/>
        <v>0</v>
      </c>
      <c r="H16" s="4" t="str">
        <f t="shared" si="1"/>
        <v>，2419655</v>
      </c>
      <c r="I16" s="4" t="str">
        <f>VLOOKUP(A16,HOP!A:T,20,0)</f>
        <v>直连</v>
      </c>
    </row>
    <row r="17" s="4" customFormat="1" spans="1:9">
      <c r="A17" s="5">
        <v>17368668452</v>
      </c>
      <c r="B17" s="6">
        <v>44611</v>
      </c>
      <c r="C17" s="6">
        <v>44618</v>
      </c>
      <c r="D17" s="4">
        <v>469</v>
      </c>
      <c r="E17" s="4" t="str">
        <f>VLOOKUP(A17,HOP!A:L,12,0)</f>
        <v>469.00</v>
      </c>
      <c r="F17" s="4" t="str">
        <f>VLOOKUP(A17,HOP!A:C,3,0)</f>
        <v>2419746</v>
      </c>
      <c r="G17" s="4">
        <f t="shared" si="0"/>
        <v>0</v>
      </c>
      <c r="H17" s="4" t="str">
        <f t="shared" si="1"/>
        <v>，2419746</v>
      </c>
      <c r="I17" s="4" t="str">
        <f>VLOOKUP(A17,HOP!A:T,20,0)</f>
        <v>直连</v>
      </c>
    </row>
    <row r="18" s="4" customFormat="1" spans="1:9">
      <c r="A18" s="5">
        <v>17369690666</v>
      </c>
      <c r="B18" s="6">
        <v>44614</v>
      </c>
      <c r="C18" s="6">
        <v>44615</v>
      </c>
      <c r="D18" s="4">
        <v>40</v>
      </c>
      <c r="E18" s="4" t="str">
        <f>VLOOKUP(A18,HOP!A:L,12,0)</f>
        <v>40.00</v>
      </c>
      <c r="F18" s="4" t="str">
        <f>VLOOKUP(A18,HOP!A:C,3,0)</f>
        <v>2419868</v>
      </c>
      <c r="G18" s="4">
        <f t="shared" si="0"/>
        <v>0</v>
      </c>
      <c r="H18" s="4" t="str">
        <f t="shared" si="1"/>
        <v>，2419868</v>
      </c>
      <c r="I18" s="4" t="str">
        <f>VLOOKUP(A18,HOP!A:T,20,0)</f>
        <v>直连</v>
      </c>
    </row>
    <row r="19" s="4" customFormat="1" spans="1:9">
      <c r="A19" s="5">
        <v>17385937645</v>
      </c>
      <c r="B19" s="6">
        <v>44613</v>
      </c>
      <c r="C19" s="6">
        <v>44614</v>
      </c>
      <c r="D19" s="4">
        <v>94</v>
      </c>
      <c r="E19" s="4" t="str">
        <f>VLOOKUP(A19,HOP!A:L,12,0)</f>
        <v>94.00</v>
      </c>
      <c r="F19" s="4" t="str">
        <f>VLOOKUP(A19,HOP!A:C,3,0)</f>
        <v>2421504</v>
      </c>
      <c r="G19" s="4">
        <f t="shared" si="0"/>
        <v>0</v>
      </c>
      <c r="H19" s="4" t="str">
        <f t="shared" si="1"/>
        <v>，2421504</v>
      </c>
      <c r="I19" s="4" t="str">
        <f>VLOOKUP(A19,HOP!A:T,20,0)</f>
        <v>直连</v>
      </c>
    </row>
    <row r="20" s="4" customFormat="1" spans="1:9">
      <c r="A20" s="5">
        <v>17413620616</v>
      </c>
      <c r="B20" s="6">
        <v>44612</v>
      </c>
      <c r="C20" s="6">
        <v>44616</v>
      </c>
      <c r="D20" s="4">
        <v>260</v>
      </c>
      <c r="E20" s="4" t="str">
        <f>VLOOKUP(A20,HOP!A:L,12,0)</f>
        <v>260.00</v>
      </c>
      <c r="F20" s="4" t="str">
        <f>VLOOKUP(A20,HOP!A:C,3,0)</f>
        <v>2423062</v>
      </c>
      <c r="G20" s="4">
        <f t="shared" si="0"/>
        <v>0</v>
      </c>
      <c r="H20" s="4" t="str">
        <f t="shared" si="1"/>
        <v>，2423062</v>
      </c>
      <c r="I20" s="4" t="str">
        <f>VLOOKUP(A20,HOP!A:T,20,0)</f>
        <v>直连</v>
      </c>
    </row>
    <row r="21" s="4" customFormat="1" spans="1:9">
      <c r="A21" s="5">
        <v>17419653372</v>
      </c>
      <c r="B21" s="6">
        <v>44611</v>
      </c>
      <c r="C21" s="6">
        <v>44613</v>
      </c>
      <c r="D21" s="4">
        <v>155</v>
      </c>
      <c r="E21" s="4" t="str">
        <f>VLOOKUP(A21,HOP!A:L,12,0)</f>
        <v>155.00</v>
      </c>
      <c r="F21" s="4" t="str">
        <f>VLOOKUP(A21,HOP!A:C,3,0)</f>
        <v>2423782</v>
      </c>
      <c r="G21" s="4">
        <f t="shared" si="0"/>
        <v>0</v>
      </c>
      <c r="H21" s="4" t="str">
        <f t="shared" si="1"/>
        <v>，2423782</v>
      </c>
      <c r="I21" s="4" t="str">
        <f>VLOOKUP(A21,HOP!A:T,20,0)</f>
        <v>直连</v>
      </c>
    </row>
    <row r="22" s="4" customFormat="1" spans="1:9">
      <c r="A22" s="5">
        <v>17419686660</v>
      </c>
      <c r="B22" s="6">
        <v>44611</v>
      </c>
      <c r="C22" s="6">
        <v>44613</v>
      </c>
      <c r="D22" s="4">
        <v>123</v>
      </c>
      <c r="E22" s="4" t="str">
        <f>VLOOKUP(A22,HOP!A:L,12,0)</f>
        <v>123.00</v>
      </c>
      <c r="F22" s="4" t="str">
        <f>VLOOKUP(A22,HOP!A:C,3,0)</f>
        <v>2423792</v>
      </c>
      <c r="G22" s="4">
        <f t="shared" si="0"/>
        <v>0</v>
      </c>
      <c r="H22" s="4" t="str">
        <f t="shared" si="1"/>
        <v>，2423792</v>
      </c>
      <c r="I22" s="4" t="str">
        <f>VLOOKUP(A22,HOP!A:T,20,0)</f>
        <v>直连</v>
      </c>
    </row>
    <row r="23" s="4" customFormat="1" spans="1:9">
      <c r="A23" s="5">
        <v>17419858380</v>
      </c>
      <c r="B23" s="6">
        <v>44612</v>
      </c>
      <c r="C23" s="6">
        <v>44614</v>
      </c>
      <c r="D23" s="4">
        <v>94</v>
      </c>
      <c r="E23" s="4" t="str">
        <f>VLOOKUP(A23,HOP!A:L,12,0)</f>
        <v>94.00</v>
      </c>
      <c r="F23" s="4" t="str">
        <f>VLOOKUP(A23,HOP!A:C,3,0)</f>
        <v>2423856</v>
      </c>
      <c r="G23" s="4">
        <f t="shared" si="0"/>
        <v>0</v>
      </c>
      <c r="H23" s="4" t="str">
        <f t="shared" si="1"/>
        <v>，2423856</v>
      </c>
      <c r="I23" s="4" t="str">
        <f>VLOOKUP(A23,HOP!A:T,20,0)</f>
        <v>直连</v>
      </c>
    </row>
    <row r="24" s="4" customFormat="1" spans="1:9">
      <c r="A24" s="5">
        <v>17428831497</v>
      </c>
      <c r="B24" s="6">
        <v>44617</v>
      </c>
      <c r="C24" s="6">
        <v>44619</v>
      </c>
      <c r="D24" s="4">
        <v>170</v>
      </c>
      <c r="E24" s="4" t="str">
        <f>VLOOKUP(A24,HOP!A:L,12,0)</f>
        <v>170.00</v>
      </c>
      <c r="F24" s="4" t="str">
        <f>VLOOKUP(A24,HOP!A:C,3,0)</f>
        <v>2425883</v>
      </c>
      <c r="G24" s="4">
        <f t="shared" si="0"/>
        <v>0</v>
      </c>
      <c r="H24" s="4" t="str">
        <f t="shared" si="1"/>
        <v>，2425883</v>
      </c>
      <c r="I24" s="4" t="str">
        <f>VLOOKUP(A24,HOP!A:T,20,0)</f>
        <v>直连</v>
      </c>
    </row>
    <row r="25" s="4" customFormat="1" spans="1:9">
      <c r="A25" s="5">
        <v>17429138368</v>
      </c>
      <c r="B25" s="6">
        <v>44613</v>
      </c>
      <c r="C25" s="6">
        <v>44615</v>
      </c>
      <c r="D25" s="4">
        <v>212</v>
      </c>
      <c r="E25" s="4" t="str">
        <f>VLOOKUP(A25,HOP!A:L,12,0)</f>
        <v>212.00</v>
      </c>
      <c r="F25" s="4" t="str">
        <f>VLOOKUP(A25,HOP!A:C,3,0)</f>
        <v>2426005</v>
      </c>
      <c r="G25" s="4">
        <f t="shared" si="0"/>
        <v>0</v>
      </c>
      <c r="H25" s="4" t="str">
        <f t="shared" si="1"/>
        <v>，2426005</v>
      </c>
      <c r="I25" s="4" t="str">
        <f>VLOOKUP(A25,HOP!A:T,20,0)</f>
        <v>直连</v>
      </c>
    </row>
    <row r="26" s="4" customFormat="1" spans="1:9">
      <c r="A26" s="5">
        <v>17429175897</v>
      </c>
      <c r="B26" s="6">
        <v>44617</v>
      </c>
      <c r="C26" s="6">
        <v>44619</v>
      </c>
      <c r="D26" s="4">
        <v>380</v>
      </c>
      <c r="E26" s="4" t="str">
        <f>VLOOKUP(A26,HOP!A:L,12,0)</f>
        <v>380.00</v>
      </c>
      <c r="F26" s="4" t="str">
        <f>VLOOKUP(A26,HOP!A:C,3,0)</f>
        <v>2426035</v>
      </c>
      <c r="G26" s="4">
        <f t="shared" si="0"/>
        <v>0</v>
      </c>
      <c r="H26" s="4" t="str">
        <f t="shared" si="1"/>
        <v>，2426035</v>
      </c>
      <c r="I26" s="4" t="str">
        <f>VLOOKUP(A26,HOP!A:T,20,0)</f>
        <v>直连</v>
      </c>
    </row>
    <row r="27" s="4" customFormat="1" spans="1:9">
      <c r="A27" s="5">
        <v>17436778791</v>
      </c>
      <c r="B27" s="6">
        <v>44612</v>
      </c>
      <c r="C27" s="6">
        <v>44613</v>
      </c>
      <c r="D27" s="4">
        <v>93</v>
      </c>
      <c r="E27" s="4" t="str">
        <f>VLOOKUP(A27,HOP!A:L,12,0)</f>
        <v>93.00</v>
      </c>
      <c r="F27" s="4" t="str">
        <f>VLOOKUP(A27,HOP!A:C,3,0)</f>
        <v>2427429</v>
      </c>
      <c r="G27" s="4">
        <f t="shared" si="0"/>
        <v>0</v>
      </c>
      <c r="H27" s="4" t="str">
        <f t="shared" si="1"/>
        <v>，2427429</v>
      </c>
      <c r="I27" s="4" t="str">
        <f>VLOOKUP(A27,HOP!A:T,20,0)</f>
        <v>直连</v>
      </c>
    </row>
    <row r="28" s="4" customFormat="1" spans="1:9">
      <c r="A28" s="5">
        <v>17439148279</v>
      </c>
      <c r="B28" s="6">
        <v>44613</v>
      </c>
      <c r="C28" s="6">
        <v>44614</v>
      </c>
      <c r="D28" s="4">
        <v>37</v>
      </c>
      <c r="E28" s="4" t="str">
        <f>VLOOKUP(A28,HOP!A:L,12,0)</f>
        <v>37.00</v>
      </c>
      <c r="F28" s="4" t="str">
        <f>VLOOKUP(A28,HOP!A:C,3,0)</f>
        <v>2428390</v>
      </c>
      <c r="G28" s="4">
        <f t="shared" si="0"/>
        <v>0</v>
      </c>
      <c r="H28" s="4" t="str">
        <f t="shared" si="1"/>
        <v>，2428390</v>
      </c>
      <c r="I28" s="4" t="str">
        <f>VLOOKUP(A28,HOP!A:T,20,0)</f>
        <v>直连</v>
      </c>
    </row>
    <row r="29" s="4" customFormat="1" spans="1:9">
      <c r="A29" s="5">
        <v>17440117207</v>
      </c>
      <c r="B29" s="6">
        <v>44615</v>
      </c>
      <c r="C29" s="6">
        <v>44616</v>
      </c>
      <c r="D29" s="4">
        <v>180</v>
      </c>
      <c r="E29" s="4" t="str">
        <f>VLOOKUP(A29,HOP!A:L,12,0)</f>
        <v>180.00</v>
      </c>
      <c r="F29" s="4" t="str">
        <f>VLOOKUP(A29,HOP!A:C,3,0)</f>
        <v>2428968</v>
      </c>
      <c r="G29" s="4">
        <f t="shared" si="0"/>
        <v>0</v>
      </c>
      <c r="H29" s="4" t="str">
        <f t="shared" si="1"/>
        <v>，2428968</v>
      </c>
      <c r="I29" s="4" t="str">
        <f>VLOOKUP(A29,HOP!A:T,20,0)</f>
        <v>直连</v>
      </c>
    </row>
    <row r="30" s="4" customFormat="1" spans="1:9">
      <c r="A30" s="5">
        <v>17445028508</v>
      </c>
      <c r="B30" s="6">
        <v>44615</v>
      </c>
      <c r="C30" s="6">
        <v>44616</v>
      </c>
      <c r="D30" s="4">
        <v>77</v>
      </c>
      <c r="E30" s="4" t="str">
        <f>VLOOKUP(A30,HOP!A:L,12,0)</f>
        <v>77.00</v>
      </c>
      <c r="F30" s="4" t="str">
        <f>VLOOKUP(A30,HOP!A:C,3,0)</f>
        <v>2429618</v>
      </c>
      <c r="G30" s="4">
        <f t="shared" si="0"/>
        <v>0</v>
      </c>
      <c r="H30" s="4" t="str">
        <f t="shared" si="1"/>
        <v>，2429618</v>
      </c>
      <c r="I30" s="4" t="str">
        <f>VLOOKUP(A30,HOP!A:T,20,0)</f>
        <v>直连</v>
      </c>
    </row>
    <row r="31" s="4" customFormat="1" spans="1:9">
      <c r="A31" s="5">
        <v>17251360487</v>
      </c>
      <c r="B31" s="6">
        <v>44589</v>
      </c>
      <c r="C31" s="6">
        <v>44590</v>
      </c>
      <c r="D31" s="4">
        <v>54</v>
      </c>
      <c r="E31" s="4">
        <v>54</v>
      </c>
      <c r="F31" s="4">
        <v>2410333</v>
      </c>
      <c r="G31" s="4">
        <f t="shared" si="0"/>
        <v>0</v>
      </c>
      <c r="H31" s="4" t="str">
        <f t="shared" si="1"/>
        <v>，2410333</v>
      </c>
      <c r="I31" s="4" t="e">
        <f>VLOOKUP(A31,HOP!A:T,20,0)</f>
        <v>#N/A</v>
      </c>
    </row>
    <row r="32" s="4" customFormat="1" spans="1:9">
      <c r="A32" s="5">
        <v>17453429108</v>
      </c>
      <c r="B32" s="6">
        <v>44614</v>
      </c>
      <c r="C32" s="6">
        <v>44616</v>
      </c>
      <c r="D32" s="4">
        <v>56</v>
      </c>
      <c r="E32" s="4" t="str">
        <f>VLOOKUP(A32,HOP!A:L,12,0)</f>
        <v>56.00</v>
      </c>
      <c r="F32" s="4" t="str">
        <f>VLOOKUP(A32,HOP!A:C,3,0)</f>
        <v>2431317</v>
      </c>
      <c r="G32" s="4">
        <f t="shared" si="0"/>
        <v>0</v>
      </c>
      <c r="H32" s="4" t="str">
        <f t="shared" si="1"/>
        <v>，2431317</v>
      </c>
      <c r="I32" s="4" t="str">
        <f>VLOOKUP(A32,HOP!A:T,20,0)</f>
        <v>直连</v>
      </c>
    </row>
    <row r="33" s="4" customFormat="1" spans="1:9">
      <c r="A33" s="5">
        <v>17455665375</v>
      </c>
      <c r="B33" s="6">
        <v>44615</v>
      </c>
      <c r="C33" s="6">
        <v>44616</v>
      </c>
      <c r="D33" s="4">
        <v>22</v>
      </c>
      <c r="E33" s="4" t="str">
        <f>VLOOKUP(A33,HOP!A:L,12,0)</f>
        <v>22.00</v>
      </c>
      <c r="F33" s="4" t="str">
        <f>VLOOKUP(A33,HOP!A:C,3,0)</f>
        <v>2431759</v>
      </c>
      <c r="G33" s="4">
        <f t="shared" si="0"/>
        <v>0</v>
      </c>
      <c r="H33" s="4" t="str">
        <f t="shared" si="1"/>
        <v>，2431759</v>
      </c>
      <c r="I33" s="4" t="str">
        <f>VLOOKUP(A33,HOP!A:T,20,0)</f>
        <v>直连</v>
      </c>
    </row>
    <row r="34" s="4" customFormat="1" spans="1:9">
      <c r="A34" s="5">
        <v>17463329673</v>
      </c>
      <c r="B34" s="6">
        <v>44616</v>
      </c>
      <c r="C34" s="6">
        <v>44617</v>
      </c>
      <c r="D34" s="4">
        <v>46</v>
      </c>
      <c r="E34" s="4" t="str">
        <f>VLOOKUP(A34,HOP!A:L,12,0)</f>
        <v>46.00</v>
      </c>
      <c r="F34" s="4" t="str">
        <f>VLOOKUP(A34,HOP!A:C,3,0)</f>
        <v>2432655</v>
      </c>
      <c r="G34" s="4">
        <f t="shared" si="0"/>
        <v>0</v>
      </c>
      <c r="H34" s="4" t="str">
        <f t="shared" si="1"/>
        <v>，2432655</v>
      </c>
      <c r="I34" s="4" t="str">
        <f>VLOOKUP(A34,HOP!A:T,20,0)</f>
        <v>直连</v>
      </c>
    </row>
    <row r="35" s="4" customFormat="1" spans="1:9">
      <c r="A35" s="5">
        <v>17471563813</v>
      </c>
      <c r="B35" s="6">
        <v>44617</v>
      </c>
      <c r="C35" s="6">
        <v>44618</v>
      </c>
      <c r="D35" s="4">
        <v>111</v>
      </c>
      <c r="E35" s="4" t="str">
        <f>VLOOKUP(A35,HOP!A:L,12,0)</f>
        <v>111.00</v>
      </c>
      <c r="F35" s="4" t="str">
        <f>VLOOKUP(A35,HOP!A:C,3,0)</f>
        <v>2433431</v>
      </c>
      <c r="G35" s="4">
        <f t="shared" si="0"/>
        <v>0</v>
      </c>
      <c r="H35" s="4" t="str">
        <f t="shared" si="1"/>
        <v>，2433431</v>
      </c>
      <c r="I35" s="4" t="str">
        <f>VLOOKUP(A35,HOP!A:T,20,0)</f>
        <v>直连</v>
      </c>
    </row>
    <row r="36" s="4" customFormat="1" spans="1:9">
      <c r="A36" s="5">
        <v>17472964137</v>
      </c>
      <c r="B36" s="6">
        <v>44616</v>
      </c>
      <c r="C36" s="6">
        <v>44618</v>
      </c>
      <c r="D36" s="4">
        <v>310</v>
      </c>
      <c r="E36" s="4" t="str">
        <f>VLOOKUP(A36,HOP!A:L,12,0)</f>
        <v>310.00</v>
      </c>
      <c r="F36" s="4" t="str">
        <f>VLOOKUP(A36,HOP!A:C,3,0)</f>
        <v>2433913</v>
      </c>
      <c r="G36" s="4">
        <f t="shared" si="0"/>
        <v>0</v>
      </c>
      <c r="H36" s="4" t="str">
        <f t="shared" si="1"/>
        <v>，2433913</v>
      </c>
      <c r="I36" s="4" t="str">
        <f>VLOOKUP(A36,HOP!A:T,20,0)</f>
        <v>直连</v>
      </c>
    </row>
    <row r="37" s="4" customFormat="1" spans="1:9">
      <c r="A37" s="5">
        <v>17474230844</v>
      </c>
      <c r="B37" s="6">
        <v>44617</v>
      </c>
      <c r="C37" s="6">
        <v>44619</v>
      </c>
      <c r="D37" s="4">
        <v>196</v>
      </c>
      <c r="E37" s="4" t="str">
        <f>VLOOKUP(A37,HOP!A:L,12,0)</f>
        <v>196.00</v>
      </c>
      <c r="F37" s="4" t="str">
        <f>VLOOKUP(A37,HOP!A:C,3,0)</f>
        <v>2434349</v>
      </c>
      <c r="G37" s="4">
        <f t="shared" si="0"/>
        <v>0</v>
      </c>
      <c r="H37" s="4" t="str">
        <f t="shared" si="1"/>
        <v>，2434349</v>
      </c>
      <c r="I37" s="4" t="str">
        <f>VLOOKUP(A37,HOP!A:T,20,0)</f>
        <v>直采</v>
      </c>
    </row>
    <row r="38" s="4" customFormat="1" spans="1:9">
      <c r="A38" s="5">
        <v>17490512732</v>
      </c>
      <c r="B38" s="6">
        <v>44618</v>
      </c>
      <c r="C38" s="6">
        <v>44619</v>
      </c>
      <c r="D38" s="4">
        <v>55</v>
      </c>
      <c r="E38" s="4" t="str">
        <f>VLOOKUP(A38,HOP!A:L,12,0)</f>
        <v>55.00</v>
      </c>
      <c r="F38" s="4" t="str">
        <f>VLOOKUP(A38,HOP!A:C,3,0)</f>
        <v>2435048</v>
      </c>
      <c r="G38" s="4">
        <f t="shared" si="0"/>
        <v>0</v>
      </c>
      <c r="H38" s="4" t="str">
        <f t="shared" si="1"/>
        <v>，2435048</v>
      </c>
      <c r="I38" s="4" t="str">
        <f>VLOOKUP(A38,HOP!A:T,20,0)</f>
        <v>直连</v>
      </c>
    </row>
    <row r="39" s="4" customFormat="1" spans="1:9">
      <c r="A39" s="5">
        <v>17491051119</v>
      </c>
      <c r="B39" s="6">
        <v>44618</v>
      </c>
      <c r="C39" s="6">
        <v>44619</v>
      </c>
      <c r="D39" s="4">
        <v>40</v>
      </c>
      <c r="E39" s="4" t="str">
        <f>VLOOKUP(A39,HOP!A:L,12,0)</f>
        <v>40.00</v>
      </c>
      <c r="F39" s="4" t="str">
        <f>VLOOKUP(A39,HOP!A:C,3,0)</f>
        <v>2435123</v>
      </c>
      <c r="G39" s="4">
        <f t="shared" si="0"/>
        <v>0</v>
      </c>
      <c r="H39" s="4" t="str">
        <f t="shared" si="1"/>
        <v>，2435123</v>
      </c>
      <c r="I39" s="4" t="str">
        <f>VLOOKUP(A39,HOP!A:T,20,0)</f>
        <v>直连</v>
      </c>
    </row>
    <row r="40" s="4" customFormat="1" spans="1:9">
      <c r="A40" s="5">
        <v>17492065772</v>
      </c>
      <c r="B40" s="6">
        <v>44618</v>
      </c>
      <c r="C40" s="6">
        <v>44619</v>
      </c>
      <c r="D40" s="4">
        <v>17</v>
      </c>
      <c r="E40" s="4" t="str">
        <f>VLOOKUP(A40,HOP!A:L,12,0)</f>
        <v>17.00</v>
      </c>
      <c r="F40" s="4" t="str">
        <f>VLOOKUP(A40,HOP!A:C,3,0)</f>
        <v>2435292</v>
      </c>
      <c r="G40" s="4">
        <f t="shared" si="0"/>
        <v>0</v>
      </c>
      <c r="H40" s="4" t="str">
        <f t="shared" si="1"/>
        <v>，2435292</v>
      </c>
      <c r="I40" s="4" t="str">
        <f>VLOOKUP(A40,HOP!A:T,20,0)</f>
        <v>直连</v>
      </c>
    </row>
    <row r="41" s="4" customFormat="1" hidden="1" spans="1:9">
      <c r="A41" s="5">
        <v>17492845129</v>
      </c>
      <c r="B41" s="6">
        <v>44618</v>
      </c>
      <c r="C41" s="6">
        <v>44619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0"/>
        <v>#N/A</v>
      </c>
      <c r="H41" s="4" t="e">
        <f t="shared" si="1"/>
        <v>#N/A</v>
      </c>
      <c r="I41" s="4" t="e">
        <f>VLOOKUP(A41,HOP!A:T,20,0)</f>
        <v>#N/A</v>
      </c>
    </row>
    <row r="43" spans="4:4">
      <c r="D43" s="4">
        <f>SUM(D2:D42)</f>
        <v>7200</v>
      </c>
    </row>
    <row r="48" spans="1:5">
      <c r="A48" s="4" t="s">
        <v>255</v>
      </c>
      <c r="D48" s="4">
        <v>233</v>
      </c>
      <c r="E48" s="4">
        <v>7622.36</v>
      </c>
    </row>
    <row r="49" spans="1:5">
      <c r="A49" s="4" t="s">
        <v>256</v>
      </c>
      <c r="D49" s="4">
        <v>6967</v>
      </c>
      <c r="E49" s="4">
        <v>227918.44</v>
      </c>
    </row>
    <row r="50" spans="1:5">
      <c r="A50" s="4" t="s">
        <v>257</v>
      </c>
      <c r="D50" s="4">
        <f>SUBTOTAL(9,D48:D49)</f>
        <v>7200</v>
      </c>
      <c r="E50" s="4">
        <f>SUBTOTAL(9,E48:E49)</f>
        <v>235540.8</v>
      </c>
    </row>
    <row r="51" spans="1:1">
      <c r="A51" s="4" t="s">
        <v>258</v>
      </c>
    </row>
  </sheetData>
  <autoFilter ref="A1:XFD43">
    <filterColumn colId="3">
      <filters blank="1">
        <filter val="310"/>
        <filter val="111"/>
        <filter val="212"/>
        <filter val="93"/>
        <filter val="54"/>
        <filter val="94"/>
        <filter val="55"/>
        <filter val="155"/>
        <filter val="56"/>
        <filter val="196"/>
        <filter val="456"/>
        <filter val="17"/>
        <filter val="97"/>
        <filter val="260"/>
        <filter val="22"/>
        <filter val="123"/>
        <filter val="663"/>
        <filter val="1366"/>
        <filter val="168"/>
        <filter val="469"/>
        <filter val="170"/>
        <filter val="175"/>
        <filter val="76"/>
        <filter val="37"/>
        <filter val="77"/>
        <filter val="237"/>
        <filter val="78"/>
        <filter val="40"/>
        <filter val="180"/>
        <filter val="380"/>
        <filter val="7200"/>
        <filter val="45"/>
        <filter val="46"/>
        <filter val="206"/>
        <filter val="24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259</v>
      </c>
      <c r="B1" s="2" t="s">
        <v>260</v>
      </c>
      <c r="C1" s="2" t="s">
        <v>261</v>
      </c>
      <c r="D1" s="2" t="s">
        <v>262</v>
      </c>
      <c r="E1" s="2" t="s">
        <v>13</v>
      </c>
      <c r="F1" s="2" t="s">
        <v>5</v>
      </c>
      <c r="G1" s="2" t="s">
        <v>6</v>
      </c>
      <c r="H1" s="2" t="s">
        <v>263</v>
      </c>
      <c r="I1" s="2" t="s">
        <v>264</v>
      </c>
      <c r="J1" s="2" t="s">
        <v>265</v>
      </c>
      <c r="K1" s="2" t="s">
        <v>266</v>
      </c>
      <c r="L1" s="2" t="s">
        <v>267</v>
      </c>
      <c r="M1" s="2" t="s">
        <v>268</v>
      </c>
      <c r="N1" s="2" t="s">
        <v>269</v>
      </c>
      <c r="O1" s="2" t="s">
        <v>270</v>
      </c>
      <c r="P1" s="2" t="s">
        <v>271</v>
      </c>
      <c r="Q1" s="2" t="s">
        <v>272</v>
      </c>
      <c r="R1" s="2" t="s">
        <v>273</v>
      </c>
      <c r="S1" s="2" t="s">
        <v>274</v>
      </c>
      <c r="T1" s="2" t="s">
        <v>275</v>
      </c>
    </row>
    <row r="2" s="1" customFormat="1" spans="1:20">
      <c r="A2" s="3">
        <v>17492065772</v>
      </c>
      <c r="B2" s="1" t="s">
        <v>276</v>
      </c>
      <c r="C2" s="1" t="s">
        <v>277</v>
      </c>
      <c r="D2" s="1" t="s">
        <v>278</v>
      </c>
      <c r="E2" s="1" t="s">
        <v>279</v>
      </c>
      <c r="F2" s="1" t="s">
        <v>276</v>
      </c>
      <c r="G2" s="1" t="s">
        <v>280</v>
      </c>
      <c r="H2" s="1" t="s">
        <v>281</v>
      </c>
      <c r="I2" s="1" t="s">
        <v>282</v>
      </c>
      <c r="J2" s="1" t="s">
        <v>30</v>
      </c>
      <c r="K2" s="1" t="s">
        <v>283</v>
      </c>
      <c r="L2" s="1" t="s">
        <v>283</v>
      </c>
      <c r="M2" s="1" t="s">
        <v>284</v>
      </c>
      <c r="N2" s="1" t="s">
        <v>284</v>
      </c>
      <c r="O2" s="1" t="s">
        <v>285</v>
      </c>
      <c r="P2" s="1" t="s">
        <v>286</v>
      </c>
      <c r="Q2" s="1" t="s">
        <v>287</v>
      </c>
      <c r="R2" s="1" t="s">
        <v>288</v>
      </c>
      <c r="S2" s="1" t="s">
        <v>289</v>
      </c>
      <c r="T2" s="1" t="s">
        <v>290</v>
      </c>
    </row>
    <row r="3" s="1" customFormat="1" spans="1:20">
      <c r="A3" s="3">
        <v>17491051119</v>
      </c>
      <c r="B3" s="1" t="s">
        <v>276</v>
      </c>
      <c r="C3" s="1" t="s">
        <v>291</v>
      </c>
      <c r="D3" s="1" t="s">
        <v>292</v>
      </c>
      <c r="E3" s="1" t="s">
        <v>293</v>
      </c>
      <c r="F3" s="1" t="s">
        <v>276</v>
      </c>
      <c r="G3" s="1" t="s">
        <v>280</v>
      </c>
      <c r="H3" s="1" t="s">
        <v>281</v>
      </c>
      <c r="I3" s="1" t="s">
        <v>294</v>
      </c>
      <c r="J3" s="1" t="s">
        <v>30</v>
      </c>
      <c r="K3" s="1" t="s">
        <v>295</v>
      </c>
      <c r="L3" s="1" t="s">
        <v>295</v>
      </c>
      <c r="M3" s="1" t="s">
        <v>284</v>
      </c>
      <c r="N3" s="1" t="s">
        <v>284</v>
      </c>
      <c r="O3" s="1" t="s">
        <v>285</v>
      </c>
      <c r="P3" s="1" t="s">
        <v>286</v>
      </c>
      <c r="Q3" s="1" t="s">
        <v>296</v>
      </c>
      <c r="R3" s="1" t="s">
        <v>288</v>
      </c>
      <c r="S3" s="1" t="s">
        <v>289</v>
      </c>
      <c r="T3" s="1" t="s">
        <v>290</v>
      </c>
    </row>
    <row r="4" s="1" customFormat="1" spans="1:20">
      <c r="A4" s="3">
        <v>17490512732</v>
      </c>
      <c r="B4" s="1" t="s">
        <v>297</v>
      </c>
      <c r="C4" s="1" t="s">
        <v>298</v>
      </c>
      <c r="D4" s="1" t="s">
        <v>299</v>
      </c>
      <c r="E4" s="1" t="s">
        <v>300</v>
      </c>
      <c r="F4" s="1" t="s">
        <v>276</v>
      </c>
      <c r="G4" s="1" t="s">
        <v>280</v>
      </c>
      <c r="H4" s="1" t="s">
        <v>281</v>
      </c>
      <c r="I4" s="1" t="s">
        <v>301</v>
      </c>
      <c r="J4" s="1" t="s">
        <v>30</v>
      </c>
      <c r="K4" s="1" t="s">
        <v>302</v>
      </c>
      <c r="L4" s="1" t="s">
        <v>302</v>
      </c>
      <c r="M4" s="1" t="s">
        <v>284</v>
      </c>
      <c r="N4" s="1" t="s">
        <v>284</v>
      </c>
      <c r="O4" s="1" t="s">
        <v>285</v>
      </c>
      <c r="P4" s="1" t="s">
        <v>286</v>
      </c>
      <c r="Q4" s="1" t="s">
        <v>303</v>
      </c>
      <c r="R4" s="1" t="s">
        <v>288</v>
      </c>
      <c r="S4" s="1" t="s">
        <v>289</v>
      </c>
      <c r="T4" s="1" t="s">
        <v>290</v>
      </c>
    </row>
    <row r="5" s="1" customFormat="1" spans="1:20">
      <c r="A5" s="3">
        <v>17474230844</v>
      </c>
      <c r="B5" s="1" t="s">
        <v>304</v>
      </c>
      <c r="C5" s="1" t="s">
        <v>305</v>
      </c>
      <c r="D5" s="1" t="s">
        <v>306</v>
      </c>
      <c r="E5" s="1" t="s">
        <v>307</v>
      </c>
      <c r="F5" s="1" t="s">
        <v>297</v>
      </c>
      <c r="G5" s="1" t="s">
        <v>280</v>
      </c>
      <c r="H5" s="1" t="s">
        <v>281</v>
      </c>
      <c r="I5" s="1" t="s">
        <v>308</v>
      </c>
      <c r="J5" s="1" t="s">
        <v>30</v>
      </c>
      <c r="K5" s="1" t="s">
        <v>309</v>
      </c>
      <c r="L5" s="1" t="s">
        <v>309</v>
      </c>
      <c r="M5" s="1" t="s">
        <v>284</v>
      </c>
      <c r="N5" s="1" t="s">
        <v>284</v>
      </c>
      <c r="O5" s="1" t="s">
        <v>285</v>
      </c>
      <c r="P5" s="1" t="s">
        <v>286</v>
      </c>
      <c r="Q5" s="1" t="s">
        <v>310</v>
      </c>
      <c r="R5" s="1" t="s">
        <v>288</v>
      </c>
      <c r="S5" s="1" t="s">
        <v>289</v>
      </c>
      <c r="T5" s="1" t="s">
        <v>311</v>
      </c>
    </row>
    <row r="6" s="1" customFormat="1" spans="1:20">
      <c r="A6" s="3">
        <v>17472964137</v>
      </c>
      <c r="B6" s="1" t="s">
        <v>304</v>
      </c>
      <c r="C6" s="1" t="s">
        <v>312</v>
      </c>
      <c r="D6" s="1" t="s">
        <v>313</v>
      </c>
      <c r="E6" s="1" t="s">
        <v>314</v>
      </c>
      <c r="F6" s="1" t="s">
        <v>304</v>
      </c>
      <c r="G6" s="1" t="s">
        <v>276</v>
      </c>
      <c r="H6" s="1" t="s">
        <v>281</v>
      </c>
      <c r="I6" s="1" t="s">
        <v>315</v>
      </c>
      <c r="J6" s="1" t="s">
        <v>30</v>
      </c>
      <c r="K6" s="1" t="s">
        <v>316</v>
      </c>
      <c r="L6" s="1" t="s">
        <v>316</v>
      </c>
      <c r="M6" s="1" t="s">
        <v>284</v>
      </c>
      <c r="N6" s="1" t="s">
        <v>284</v>
      </c>
      <c r="O6" s="1" t="s">
        <v>285</v>
      </c>
      <c r="P6" s="1" t="s">
        <v>286</v>
      </c>
      <c r="Q6" s="1" t="s">
        <v>317</v>
      </c>
      <c r="R6" s="1" t="s">
        <v>288</v>
      </c>
      <c r="S6" s="1" t="s">
        <v>289</v>
      </c>
      <c r="T6" s="1" t="s">
        <v>290</v>
      </c>
    </row>
    <row r="7" s="1" customFormat="1" spans="1:20">
      <c r="A7" s="3">
        <v>17471563813</v>
      </c>
      <c r="B7" s="1" t="s">
        <v>304</v>
      </c>
      <c r="C7" s="1" t="s">
        <v>318</v>
      </c>
      <c r="D7" s="1" t="s">
        <v>319</v>
      </c>
      <c r="E7" s="1" t="s">
        <v>320</v>
      </c>
      <c r="F7" s="1" t="s">
        <v>297</v>
      </c>
      <c r="G7" s="1" t="s">
        <v>276</v>
      </c>
      <c r="H7" s="1" t="s">
        <v>281</v>
      </c>
      <c r="I7" s="1" t="s">
        <v>321</v>
      </c>
      <c r="J7" s="1" t="s">
        <v>30</v>
      </c>
      <c r="K7" s="1" t="s">
        <v>322</v>
      </c>
      <c r="L7" s="1" t="s">
        <v>322</v>
      </c>
      <c r="M7" s="1" t="s">
        <v>284</v>
      </c>
      <c r="N7" s="1" t="s">
        <v>284</v>
      </c>
      <c r="O7" s="1" t="s">
        <v>285</v>
      </c>
      <c r="P7" s="1" t="s">
        <v>286</v>
      </c>
      <c r="Q7" s="1" t="s">
        <v>323</v>
      </c>
      <c r="R7" s="1" t="s">
        <v>288</v>
      </c>
      <c r="S7" s="1" t="s">
        <v>289</v>
      </c>
      <c r="T7" s="1" t="s">
        <v>290</v>
      </c>
    </row>
    <row r="8" s="1" customFormat="1" spans="1:20">
      <c r="A8" s="3">
        <v>17463329673</v>
      </c>
      <c r="B8" s="1" t="s">
        <v>324</v>
      </c>
      <c r="C8" s="1" t="s">
        <v>325</v>
      </c>
      <c r="D8" s="1" t="s">
        <v>326</v>
      </c>
      <c r="E8" s="1" t="s">
        <v>327</v>
      </c>
      <c r="F8" s="1" t="s">
        <v>304</v>
      </c>
      <c r="G8" s="1" t="s">
        <v>297</v>
      </c>
      <c r="H8" s="1" t="s">
        <v>281</v>
      </c>
      <c r="I8" s="1" t="s">
        <v>328</v>
      </c>
      <c r="J8" s="1" t="s">
        <v>30</v>
      </c>
      <c r="K8" s="1" t="s">
        <v>329</v>
      </c>
      <c r="L8" s="1" t="s">
        <v>329</v>
      </c>
      <c r="M8" s="1" t="s">
        <v>284</v>
      </c>
      <c r="N8" s="1" t="s">
        <v>284</v>
      </c>
      <c r="O8" s="1" t="s">
        <v>285</v>
      </c>
      <c r="P8" s="1" t="s">
        <v>286</v>
      </c>
      <c r="Q8" s="1" t="s">
        <v>330</v>
      </c>
      <c r="R8" s="1" t="s">
        <v>288</v>
      </c>
      <c r="S8" s="1" t="s">
        <v>289</v>
      </c>
      <c r="T8" s="1" t="s">
        <v>290</v>
      </c>
    </row>
    <row r="9" s="1" customFormat="1" spans="1:20">
      <c r="A9" s="3">
        <v>17455665375</v>
      </c>
      <c r="B9" s="1" t="s">
        <v>324</v>
      </c>
      <c r="C9" s="1" t="s">
        <v>331</v>
      </c>
      <c r="D9" s="1" t="s">
        <v>332</v>
      </c>
      <c r="E9" s="1" t="s">
        <v>333</v>
      </c>
      <c r="F9" s="1" t="s">
        <v>324</v>
      </c>
      <c r="G9" s="1" t="s">
        <v>304</v>
      </c>
      <c r="H9" s="1" t="s">
        <v>281</v>
      </c>
      <c r="I9" s="1" t="s">
        <v>334</v>
      </c>
      <c r="J9" s="1" t="s">
        <v>30</v>
      </c>
      <c r="K9" s="1" t="s">
        <v>335</v>
      </c>
      <c r="L9" s="1" t="s">
        <v>335</v>
      </c>
      <c r="M9" s="1" t="s">
        <v>284</v>
      </c>
      <c r="N9" s="1" t="s">
        <v>284</v>
      </c>
      <c r="O9" s="1" t="s">
        <v>285</v>
      </c>
      <c r="P9" s="1" t="s">
        <v>286</v>
      </c>
      <c r="Q9" s="1" t="s">
        <v>336</v>
      </c>
      <c r="R9" s="1" t="s">
        <v>288</v>
      </c>
      <c r="S9" s="1" t="s">
        <v>289</v>
      </c>
      <c r="T9" s="1" t="s">
        <v>290</v>
      </c>
    </row>
    <row r="10" s="1" customFormat="1" spans="1:20">
      <c r="A10" s="3">
        <v>17453429108</v>
      </c>
      <c r="B10" s="1" t="s">
        <v>337</v>
      </c>
      <c r="C10" s="1" t="s">
        <v>338</v>
      </c>
      <c r="D10" s="1" t="s">
        <v>339</v>
      </c>
      <c r="E10" s="1" t="s">
        <v>340</v>
      </c>
      <c r="F10" s="1" t="s">
        <v>337</v>
      </c>
      <c r="G10" s="1" t="s">
        <v>304</v>
      </c>
      <c r="H10" s="1" t="s">
        <v>281</v>
      </c>
      <c r="I10" s="1" t="s">
        <v>341</v>
      </c>
      <c r="J10" s="1" t="s">
        <v>30</v>
      </c>
      <c r="K10" s="1" t="s">
        <v>342</v>
      </c>
      <c r="L10" s="1" t="s">
        <v>342</v>
      </c>
      <c r="M10" s="1" t="s">
        <v>284</v>
      </c>
      <c r="N10" s="1" t="s">
        <v>284</v>
      </c>
      <c r="O10" s="1" t="s">
        <v>285</v>
      </c>
      <c r="P10" s="1" t="s">
        <v>286</v>
      </c>
      <c r="Q10" s="1" t="s">
        <v>343</v>
      </c>
      <c r="R10" s="1" t="s">
        <v>288</v>
      </c>
      <c r="S10" s="1" t="s">
        <v>289</v>
      </c>
      <c r="T10" s="1" t="s">
        <v>290</v>
      </c>
    </row>
    <row r="11" s="1" customFormat="1" spans="1:20">
      <c r="A11" s="3">
        <v>17445028508</v>
      </c>
      <c r="B11" s="1" t="s">
        <v>344</v>
      </c>
      <c r="C11" s="1" t="s">
        <v>345</v>
      </c>
      <c r="D11" s="1" t="s">
        <v>346</v>
      </c>
      <c r="E11" s="1" t="s">
        <v>347</v>
      </c>
      <c r="F11" s="1" t="s">
        <v>324</v>
      </c>
      <c r="G11" s="1" t="s">
        <v>304</v>
      </c>
      <c r="H11" s="1" t="s">
        <v>281</v>
      </c>
      <c r="I11" s="1" t="s">
        <v>348</v>
      </c>
      <c r="J11" s="1" t="s">
        <v>30</v>
      </c>
      <c r="K11" s="1" t="s">
        <v>349</v>
      </c>
      <c r="L11" s="1" t="s">
        <v>349</v>
      </c>
      <c r="M11" s="1" t="s">
        <v>284</v>
      </c>
      <c r="N11" s="1" t="s">
        <v>284</v>
      </c>
      <c r="O11" s="1" t="s">
        <v>285</v>
      </c>
      <c r="P11" s="1" t="s">
        <v>286</v>
      </c>
      <c r="Q11" s="1" t="s">
        <v>350</v>
      </c>
      <c r="R11" s="1" t="s">
        <v>288</v>
      </c>
      <c r="S11" s="1" t="s">
        <v>289</v>
      </c>
      <c r="T11" s="1" t="s">
        <v>290</v>
      </c>
    </row>
    <row r="12" s="1" customFormat="1" spans="1:20">
      <c r="A12" s="3">
        <v>17440117207</v>
      </c>
      <c r="B12" s="1" t="s">
        <v>344</v>
      </c>
      <c r="C12" s="1" t="s">
        <v>351</v>
      </c>
      <c r="D12" s="1" t="s">
        <v>352</v>
      </c>
      <c r="E12" s="1" t="s">
        <v>353</v>
      </c>
      <c r="F12" s="1" t="s">
        <v>324</v>
      </c>
      <c r="G12" s="1" t="s">
        <v>304</v>
      </c>
      <c r="H12" s="1" t="s">
        <v>281</v>
      </c>
      <c r="I12" s="1" t="s">
        <v>354</v>
      </c>
      <c r="J12" s="1" t="s">
        <v>30</v>
      </c>
      <c r="K12" s="1" t="s">
        <v>355</v>
      </c>
      <c r="L12" s="1" t="s">
        <v>355</v>
      </c>
      <c r="M12" s="1" t="s">
        <v>284</v>
      </c>
      <c r="N12" s="1" t="s">
        <v>284</v>
      </c>
      <c r="O12" s="1" t="s">
        <v>285</v>
      </c>
      <c r="P12" s="1" t="s">
        <v>286</v>
      </c>
      <c r="Q12" s="1" t="s">
        <v>356</v>
      </c>
      <c r="R12" s="1" t="s">
        <v>288</v>
      </c>
      <c r="S12" s="1" t="s">
        <v>289</v>
      </c>
      <c r="T12" s="1" t="s">
        <v>290</v>
      </c>
    </row>
    <row r="13" s="1" customFormat="1" spans="1:20">
      <c r="A13" s="3">
        <v>17439148279</v>
      </c>
      <c r="B13" s="1" t="s">
        <v>344</v>
      </c>
      <c r="C13" s="1" t="s">
        <v>357</v>
      </c>
      <c r="D13" s="1" t="s">
        <v>358</v>
      </c>
      <c r="E13" s="1" t="s">
        <v>359</v>
      </c>
      <c r="F13" s="1" t="s">
        <v>344</v>
      </c>
      <c r="G13" s="1" t="s">
        <v>337</v>
      </c>
      <c r="H13" s="1" t="s">
        <v>281</v>
      </c>
      <c r="I13" s="1" t="s">
        <v>360</v>
      </c>
      <c r="J13" s="1" t="s">
        <v>30</v>
      </c>
      <c r="K13" s="1" t="s">
        <v>361</v>
      </c>
      <c r="L13" s="1" t="s">
        <v>361</v>
      </c>
      <c r="M13" s="1" t="s">
        <v>284</v>
      </c>
      <c r="N13" s="1" t="s">
        <v>284</v>
      </c>
      <c r="O13" s="1" t="s">
        <v>285</v>
      </c>
      <c r="P13" s="1" t="s">
        <v>286</v>
      </c>
      <c r="Q13" s="1" t="s">
        <v>362</v>
      </c>
      <c r="R13" s="1" t="s">
        <v>288</v>
      </c>
      <c r="S13" s="1" t="s">
        <v>289</v>
      </c>
      <c r="T13" s="1" t="s">
        <v>290</v>
      </c>
    </row>
    <row r="14" s="1" customFormat="1" spans="1:20">
      <c r="A14" s="3">
        <v>17436778791</v>
      </c>
      <c r="B14" s="1" t="s">
        <v>363</v>
      </c>
      <c r="C14" s="1" t="s">
        <v>364</v>
      </c>
      <c r="D14" s="1" t="s">
        <v>365</v>
      </c>
      <c r="E14" s="1" t="s">
        <v>366</v>
      </c>
      <c r="F14" s="1" t="s">
        <v>363</v>
      </c>
      <c r="G14" s="1" t="s">
        <v>344</v>
      </c>
      <c r="H14" s="1" t="s">
        <v>281</v>
      </c>
      <c r="I14" s="1" t="s">
        <v>367</v>
      </c>
      <c r="J14" s="1" t="s">
        <v>30</v>
      </c>
      <c r="K14" s="1" t="s">
        <v>368</v>
      </c>
      <c r="L14" s="1" t="s">
        <v>368</v>
      </c>
      <c r="M14" s="1" t="s">
        <v>284</v>
      </c>
      <c r="N14" s="1" t="s">
        <v>284</v>
      </c>
      <c r="O14" s="1" t="s">
        <v>285</v>
      </c>
      <c r="P14" s="1" t="s">
        <v>286</v>
      </c>
      <c r="Q14" s="1" t="s">
        <v>369</v>
      </c>
      <c r="R14" s="1" t="s">
        <v>288</v>
      </c>
      <c r="S14" s="1" t="s">
        <v>289</v>
      </c>
      <c r="T14" s="1" t="s">
        <v>290</v>
      </c>
    </row>
    <row r="15" s="1" customFormat="1" spans="1:20">
      <c r="A15" s="3">
        <v>17429175897</v>
      </c>
      <c r="B15" s="1" t="s">
        <v>363</v>
      </c>
      <c r="C15" s="1" t="s">
        <v>370</v>
      </c>
      <c r="D15" s="1" t="s">
        <v>371</v>
      </c>
      <c r="E15" s="1" t="s">
        <v>372</v>
      </c>
      <c r="F15" s="1" t="s">
        <v>297</v>
      </c>
      <c r="G15" s="1" t="s">
        <v>280</v>
      </c>
      <c r="H15" s="1" t="s">
        <v>281</v>
      </c>
      <c r="I15" s="1" t="s">
        <v>373</v>
      </c>
      <c r="J15" s="1" t="s">
        <v>30</v>
      </c>
      <c r="K15" s="1" t="s">
        <v>374</v>
      </c>
      <c r="L15" s="1" t="s">
        <v>374</v>
      </c>
      <c r="M15" s="1" t="s">
        <v>284</v>
      </c>
      <c r="N15" s="1" t="s">
        <v>284</v>
      </c>
      <c r="O15" s="1" t="s">
        <v>285</v>
      </c>
      <c r="P15" s="1" t="s">
        <v>286</v>
      </c>
      <c r="Q15" s="1" t="s">
        <v>375</v>
      </c>
      <c r="R15" s="1" t="s">
        <v>288</v>
      </c>
      <c r="S15" s="1" t="s">
        <v>289</v>
      </c>
      <c r="T15" s="1" t="s">
        <v>290</v>
      </c>
    </row>
    <row r="16" s="1" customFormat="1" spans="1:20">
      <c r="A16" s="3">
        <v>17429138368</v>
      </c>
      <c r="B16" s="1" t="s">
        <v>363</v>
      </c>
      <c r="C16" s="1" t="s">
        <v>376</v>
      </c>
      <c r="D16" s="1" t="s">
        <v>377</v>
      </c>
      <c r="E16" s="1" t="s">
        <v>378</v>
      </c>
      <c r="F16" s="1" t="s">
        <v>344</v>
      </c>
      <c r="G16" s="1" t="s">
        <v>324</v>
      </c>
      <c r="H16" s="1" t="s">
        <v>281</v>
      </c>
      <c r="I16" s="1" t="s">
        <v>379</v>
      </c>
      <c r="J16" s="1" t="s">
        <v>30</v>
      </c>
      <c r="K16" s="1" t="s">
        <v>380</v>
      </c>
      <c r="L16" s="1" t="s">
        <v>380</v>
      </c>
      <c r="M16" s="1" t="s">
        <v>284</v>
      </c>
      <c r="N16" s="1" t="s">
        <v>284</v>
      </c>
      <c r="O16" s="1" t="s">
        <v>285</v>
      </c>
      <c r="P16" s="1" t="s">
        <v>286</v>
      </c>
      <c r="Q16" s="1" t="s">
        <v>381</v>
      </c>
      <c r="R16" s="1" t="s">
        <v>288</v>
      </c>
      <c r="S16" s="1" t="s">
        <v>289</v>
      </c>
      <c r="T16" s="1" t="s">
        <v>290</v>
      </c>
    </row>
    <row r="17" s="1" customFormat="1" spans="1:20">
      <c r="A17" s="3">
        <v>17428831497</v>
      </c>
      <c r="B17" s="1" t="s">
        <v>363</v>
      </c>
      <c r="C17" s="1" t="s">
        <v>382</v>
      </c>
      <c r="D17" s="1" t="s">
        <v>383</v>
      </c>
      <c r="E17" s="1" t="s">
        <v>384</v>
      </c>
      <c r="F17" s="1" t="s">
        <v>297</v>
      </c>
      <c r="G17" s="1" t="s">
        <v>280</v>
      </c>
      <c r="H17" s="1" t="s">
        <v>281</v>
      </c>
      <c r="I17" s="1" t="s">
        <v>385</v>
      </c>
      <c r="J17" s="1" t="s">
        <v>30</v>
      </c>
      <c r="K17" s="1" t="s">
        <v>386</v>
      </c>
      <c r="L17" s="1" t="s">
        <v>386</v>
      </c>
      <c r="M17" s="1" t="s">
        <v>284</v>
      </c>
      <c r="N17" s="1" t="s">
        <v>284</v>
      </c>
      <c r="O17" s="1" t="s">
        <v>285</v>
      </c>
      <c r="P17" s="1" t="s">
        <v>286</v>
      </c>
      <c r="Q17" s="1" t="s">
        <v>387</v>
      </c>
      <c r="R17" s="1" t="s">
        <v>288</v>
      </c>
      <c r="S17" s="1" t="s">
        <v>289</v>
      </c>
      <c r="T17" s="1" t="s">
        <v>290</v>
      </c>
    </row>
    <row r="18" s="1" customFormat="1" spans="1:20">
      <c r="A18" s="3">
        <v>17419858380</v>
      </c>
      <c r="B18" s="1" t="s">
        <v>388</v>
      </c>
      <c r="C18" s="1" t="s">
        <v>389</v>
      </c>
      <c r="D18" s="1" t="s">
        <v>390</v>
      </c>
      <c r="E18" s="1" t="s">
        <v>391</v>
      </c>
      <c r="F18" s="1" t="s">
        <v>363</v>
      </c>
      <c r="G18" s="1" t="s">
        <v>337</v>
      </c>
      <c r="H18" s="1" t="s">
        <v>281</v>
      </c>
      <c r="I18" s="1" t="s">
        <v>392</v>
      </c>
      <c r="J18" s="1" t="s">
        <v>30</v>
      </c>
      <c r="K18" s="1" t="s">
        <v>393</v>
      </c>
      <c r="L18" s="1" t="s">
        <v>393</v>
      </c>
      <c r="M18" s="1" t="s">
        <v>284</v>
      </c>
      <c r="N18" s="1" t="s">
        <v>284</v>
      </c>
      <c r="O18" s="1" t="s">
        <v>285</v>
      </c>
      <c r="P18" s="1" t="s">
        <v>286</v>
      </c>
      <c r="Q18" s="1" t="s">
        <v>394</v>
      </c>
      <c r="R18" s="1" t="s">
        <v>288</v>
      </c>
      <c r="S18" s="1" t="s">
        <v>289</v>
      </c>
      <c r="T18" s="1" t="s">
        <v>290</v>
      </c>
    </row>
    <row r="19" s="1" customFormat="1" spans="1:20">
      <c r="A19" s="3">
        <v>17419686660</v>
      </c>
      <c r="B19" s="1" t="s">
        <v>388</v>
      </c>
      <c r="C19" s="1" t="s">
        <v>395</v>
      </c>
      <c r="D19" s="1" t="s">
        <v>396</v>
      </c>
      <c r="E19" s="1" t="s">
        <v>397</v>
      </c>
      <c r="F19" s="1" t="s">
        <v>388</v>
      </c>
      <c r="G19" s="1" t="s">
        <v>344</v>
      </c>
      <c r="H19" s="1" t="s">
        <v>281</v>
      </c>
      <c r="I19" s="1" t="s">
        <v>398</v>
      </c>
      <c r="J19" s="1" t="s">
        <v>30</v>
      </c>
      <c r="K19" s="1" t="s">
        <v>399</v>
      </c>
      <c r="L19" s="1" t="s">
        <v>399</v>
      </c>
      <c r="M19" s="1" t="s">
        <v>284</v>
      </c>
      <c r="N19" s="1" t="s">
        <v>284</v>
      </c>
      <c r="O19" s="1" t="s">
        <v>285</v>
      </c>
      <c r="P19" s="1" t="s">
        <v>286</v>
      </c>
      <c r="Q19" s="1" t="s">
        <v>400</v>
      </c>
      <c r="R19" s="1" t="s">
        <v>288</v>
      </c>
      <c r="S19" s="1" t="s">
        <v>289</v>
      </c>
      <c r="T19" s="1" t="s">
        <v>290</v>
      </c>
    </row>
    <row r="20" s="1" customFormat="1" spans="1:20">
      <c r="A20" s="3">
        <v>17419653372</v>
      </c>
      <c r="B20" s="1" t="s">
        <v>388</v>
      </c>
      <c r="C20" s="1" t="s">
        <v>401</v>
      </c>
      <c r="D20" s="1" t="s">
        <v>402</v>
      </c>
      <c r="E20" s="1" t="s">
        <v>403</v>
      </c>
      <c r="F20" s="1" t="s">
        <v>388</v>
      </c>
      <c r="G20" s="1" t="s">
        <v>344</v>
      </c>
      <c r="H20" s="1" t="s">
        <v>281</v>
      </c>
      <c r="I20" s="1" t="s">
        <v>404</v>
      </c>
      <c r="J20" s="1" t="s">
        <v>30</v>
      </c>
      <c r="K20" s="1" t="s">
        <v>405</v>
      </c>
      <c r="L20" s="1" t="s">
        <v>405</v>
      </c>
      <c r="M20" s="1" t="s">
        <v>284</v>
      </c>
      <c r="N20" s="1" t="s">
        <v>284</v>
      </c>
      <c r="O20" s="1" t="s">
        <v>285</v>
      </c>
      <c r="P20" s="1" t="s">
        <v>286</v>
      </c>
      <c r="Q20" s="1" t="s">
        <v>406</v>
      </c>
      <c r="R20" s="1" t="s">
        <v>288</v>
      </c>
      <c r="S20" s="1" t="s">
        <v>289</v>
      </c>
      <c r="T20" s="1" t="s">
        <v>290</v>
      </c>
    </row>
    <row r="21" s="1" customFormat="1" spans="1:20">
      <c r="A21" s="3">
        <v>17413620616</v>
      </c>
      <c r="B21" s="1" t="s">
        <v>407</v>
      </c>
      <c r="C21" s="1" t="s">
        <v>408</v>
      </c>
      <c r="D21" s="1" t="s">
        <v>409</v>
      </c>
      <c r="E21" s="1" t="s">
        <v>410</v>
      </c>
      <c r="F21" s="1" t="s">
        <v>363</v>
      </c>
      <c r="G21" s="1" t="s">
        <v>304</v>
      </c>
      <c r="H21" s="1" t="s">
        <v>281</v>
      </c>
      <c r="I21" s="1" t="s">
        <v>411</v>
      </c>
      <c r="J21" s="1" t="s">
        <v>30</v>
      </c>
      <c r="K21" s="1" t="s">
        <v>412</v>
      </c>
      <c r="L21" s="1" t="s">
        <v>412</v>
      </c>
      <c r="M21" s="1" t="s">
        <v>284</v>
      </c>
      <c r="N21" s="1" t="s">
        <v>284</v>
      </c>
      <c r="O21" s="1" t="s">
        <v>285</v>
      </c>
      <c r="P21" s="1" t="s">
        <v>286</v>
      </c>
      <c r="Q21" s="1" t="s">
        <v>413</v>
      </c>
      <c r="R21" s="1" t="s">
        <v>288</v>
      </c>
      <c r="S21" s="1" t="s">
        <v>289</v>
      </c>
      <c r="T21" s="1" t="s">
        <v>290</v>
      </c>
    </row>
    <row r="22" s="1" customFormat="1" spans="1:20">
      <c r="A22" s="3">
        <v>17385937645</v>
      </c>
      <c r="B22" s="1" t="s">
        <v>407</v>
      </c>
      <c r="C22" s="1" t="s">
        <v>414</v>
      </c>
      <c r="D22" s="1" t="s">
        <v>415</v>
      </c>
      <c r="E22" s="1" t="s">
        <v>416</v>
      </c>
      <c r="F22" s="1" t="s">
        <v>344</v>
      </c>
      <c r="G22" s="1" t="s">
        <v>337</v>
      </c>
      <c r="H22" s="1" t="s">
        <v>281</v>
      </c>
      <c r="I22" s="1" t="s">
        <v>417</v>
      </c>
      <c r="J22" s="1" t="s">
        <v>30</v>
      </c>
      <c r="K22" s="1" t="s">
        <v>393</v>
      </c>
      <c r="L22" s="1" t="s">
        <v>393</v>
      </c>
      <c r="M22" s="1" t="s">
        <v>284</v>
      </c>
      <c r="N22" s="1" t="s">
        <v>284</v>
      </c>
      <c r="O22" s="1" t="s">
        <v>285</v>
      </c>
      <c r="P22" s="1" t="s">
        <v>286</v>
      </c>
      <c r="Q22" s="1" t="s">
        <v>418</v>
      </c>
      <c r="R22" s="1" t="s">
        <v>288</v>
      </c>
      <c r="S22" s="1" t="s">
        <v>289</v>
      </c>
      <c r="T22" s="1" t="s">
        <v>290</v>
      </c>
    </row>
    <row r="23" s="1" customFormat="1" spans="1:20">
      <c r="A23" s="3">
        <v>17369690666</v>
      </c>
      <c r="B23" s="1" t="s">
        <v>419</v>
      </c>
      <c r="C23" s="1" t="s">
        <v>420</v>
      </c>
      <c r="D23" s="1" t="s">
        <v>421</v>
      </c>
      <c r="E23" s="1" t="s">
        <v>422</v>
      </c>
      <c r="F23" s="1" t="s">
        <v>337</v>
      </c>
      <c r="G23" s="1" t="s">
        <v>324</v>
      </c>
      <c r="H23" s="1" t="s">
        <v>281</v>
      </c>
      <c r="I23" s="1" t="s">
        <v>423</v>
      </c>
      <c r="J23" s="1" t="s">
        <v>30</v>
      </c>
      <c r="K23" s="1" t="s">
        <v>295</v>
      </c>
      <c r="L23" s="1" t="s">
        <v>295</v>
      </c>
      <c r="M23" s="1" t="s">
        <v>284</v>
      </c>
      <c r="N23" s="1" t="s">
        <v>284</v>
      </c>
      <c r="O23" s="1" t="s">
        <v>285</v>
      </c>
      <c r="P23" s="1" t="s">
        <v>286</v>
      </c>
      <c r="Q23" s="1" t="s">
        <v>424</v>
      </c>
      <c r="R23" s="1" t="s">
        <v>288</v>
      </c>
      <c r="S23" s="1" t="s">
        <v>289</v>
      </c>
      <c r="T23" s="1" t="s">
        <v>290</v>
      </c>
    </row>
    <row r="24" s="1" customFormat="1" spans="1:20">
      <c r="A24" s="3">
        <v>17368668452</v>
      </c>
      <c r="B24" s="1" t="s">
        <v>419</v>
      </c>
      <c r="C24" s="1" t="s">
        <v>425</v>
      </c>
      <c r="D24" s="1" t="s">
        <v>426</v>
      </c>
      <c r="E24" s="1" t="s">
        <v>427</v>
      </c>
      <c r="F24" s="1" t="s">
        <v>388</v>
      </c>
      <c r="G24" s="1" t="s">
        <v>276</v>
      </c>
      <c r="H24" s="1" t="s">
        <v>281</v>
      </c>
      <c r="I24" s="1" t="s">
        <v>428</v>
      </c>
      <c r="J24" s="1" t="s">
        <v>30</v>
      </c>
      <c r="K24" s="1" t="s">
        <v>429</v>
      </c>
      <c r="L24" s="1" t="s">
        <v>429</v>
      </c>
      <c r="M24" s="1" t="s">
        <v>284</v>
      </c>
      <c r="N24" s="1" t="s">
        <v>284</v>
      </c>
      <c r="O24" s="1" t="s">
        <v>285</v>
      </c>
      <c r="P24" s="1" t="s">
        <v>286</v>
      </c>
      <c r="Q24" s="1" t="s">
        <v>430</v>
      </c>
      <c r="R24" s="1" t="s">
        <v>288</v>
      </c>
      <c r="S24" s="1" t="s">
        <v>289</v>
      </c>
      <c r="T24" s="1" t="s">
        <v>290</v>
      </c>
    </row>
    <row r="25" s="1" customFormat="1" spans="1:20">
      <c r="A25" s="3">
        <v>17367899729</v>
      </c>
      <c r="B25" s="1" t="s">
        <v>431</v>
      </c>
      <c r="C25" s="1" t="s">
        <v>432</v>
      </c>
      <c r="D25" s="1" t="s">
        <v>433</v>
      </c>
      <c r="E25" s="1" t="s">
        <v>434</v>
      </c>
      <c r="F25" s="1" t="s">
        <v>337</v>
      </c>
      <c r="G25" s="1" t="s">
        <v>324</v>
      </c>
      <c r="H25" s="1" t="s">
        <v>281</v>
      </c>
      <c r="I25" s="1" t="s">
        <v>435</v>
      </c>
      <c r="J25" s="1" t="s">
        <v>30</v>
      </c>
      <c r="K25" s="1" t="s">
        <v>436</v>
      </c>
      <c r="L25" s="1" t="s">
        <v>436</v>
      </c>
      <c r="M25" s="1" t="s">
        <v>284</v>
      </c>
      <c r="N25" s="1" t="s">
        <v>284</v>
      </c>
      <c r="O25" s="1" t="s">
        <v>285</v>
      </c>
      <c r="P25" s="1" t="s">
        <v>286</v>
      </c>
      <c r="Q25" s="1" t="s">
        <v>437</v>
      </c>
      <c r="R25" s="1" t="s">
        <v>288</v>
      </c>
      <c r="S25" s="1" t="s">
        <v>289</v>
      </c>
      <c r="T25" s="1" t="s">
        <v>290</v>
      </c>
    </row>
    <row r="26" s="1" customFormat="1" spans="1:20">
      <c r="A26" s="3">
        <v>17362315439</v>
      </c>
      <c r="B26" s="1" t="s">
        <v>431</v>
      </c>
      <c r="C26" s="1" t="s">
        <v>438</v>
      </c>
      <c r="D26" s="1" t="s">
        <v>439</v>
      </c>
      <c r="E26" s="1" t="s">
        <v>440</v>
      </c>
      <c r="F26" s="1" t="s">
        <v>363</v>
      </c>
      <c r="G26" s="1" t="s">
        <v>344</v>
      </c>
      <c r="H26" s="1" t="s">
        <v>281</v>
      </c>
      <c r="I26" s="1" t="s">
        <v>441</v>
      </c>
      <c r="J26" s="1" t="s">
        <v>30</v>
      </c>
      <c r="K26" s="1" t="s">
        <v>442</v>
      </c>
      <c r="L26" s="1" t="s">
        <v>442</v>
      </c>
      <c r="M26" s="1" t="s">
        <v>284</v>
      </c>
      <c r="N26" s="1" t="s">
        <v>284</v>
      </c>
      <c r="O26" s="1" t="s">
        <v>285</v>
      </c>
      <c r="P26" s="1" t="s">
        <v>286</v>
      </c>
      <c r="Q26" s="1" t="s">
        <v>443</v>
      </c>
      <c r="R26" s="1" t="s">
        <v>288</v>
      </c>
      <c r="S26" s="1" t="s">
        <v>289</v>
      </c>
      <c r="T26" s="1" t="s">
        <v>290</v>
      </c>
    </row>
    <row r="27" s="1" customFormat="1" spans="1:20">
      <c r="A27" s="3">
        <v>17359598433</v>
      </c>
      <c r="B27" s="1" t="s">
        <v>444</v>
      </c>
      <c r="C27" s="1" t="s">
        <v>445</v>
      </c>
      <c r="D27" s="1" t="s">
        <v>446</v>
      </c>
      <c r="E27" s="1" t="s">
        <v>447</v>
      </c>
      <c r="F27" s="1" t="s">
        <v>363</v>
      </c>
      <c r="G27" s="1" t="s">
        <v>344</v>
      </c>
      <c r="H27" s="1" t="s">
        <v>281</v>
      </c>
      <c r="I27" s="1" t="s">
        <v>448</v>
      </c>
      <c r="J27" s="1" t="s">
        <v>30</v>
      </c>
      <c r="K27" s="1" t="s">
        <v>449</v>
      </c>
      <c r="L27" s="1" t="s">
        <v>449</v>
      </c>
      <c r="M27" s="1" t="s">
        <v>284</v>
      </c>
      <c r="N27" s="1" t="s">
        <v>284</v>
      </c>
      <c r="O27" s="1" t="s">
        <v>285</v>
      </c>
      <c r="P27" s="1" t="s">
        <v>286</v>
      </c>
      <c r="Q27" s="1" t="s">
        <v>450</v>
      </c>
      <c r="R27" s="1" t="s">
        <v>288</v>
      </c>
      <c r="S27" s="1" t="s">
        <v>289</v>
      </c>
      <c r="T27" s="1" t="s">
        <v>290</v>
      </c>
    </row>
    <row r="28" s="1" customFormat="1" spans="1:20">
      <c r="A28" s="3">
        <v>17354110547</v>
      </c>
      <c r="B28" s="1" t="s">
        <v>444</v>
      </c>
      <c r="C28" s="1" t="s">
        <v>451</v>
      </c>
      <c r="D28" s="1" t="s">
        <v>452</v>
      </c>
      <c r="E28" s="1" t="s">
        <v>453</v>
      </c>
      <c r="F28" s="1" t="s">
        <v>454</v>
      </c>
      <c r="G28" s="1" t="s">
        <v>344</v>
      </c>
      <c r="H28" s="1" t="s">
        <v>281</v>
      </c>
      <c r="I28" s="1" t="s">
        <v>455</v>
      </c>
      <c r="J28" s="1" t="s">
        <v>30</v>
      </c>
      <c r="K28" s="1" t="s">
        <v>456</v>
      </c>
      <c r="L28" s="1" t="s">
        <v>456</v>
      </c>
      <c r="M28" s="1" t="s">
        <v>284</v>
      </c>
      <c r="N28" s="1" t="s">
        <v>284</v>
      </c>
      <c r="O28" s="1" t="s">
        <v>285</v>
      </c>
      <c r="P28" s="1" t="s">
        <v>286</v>
      </c>
      <c r="Q28" s="1" t="s">
        <v>457</v>
      </c>
      <c r="R28" s="1" t="s">
        <v>288</v>
      </c>
      <c r="S28" s="1" t="s">
        <v>289</v>
      </c>
      <c r="T28" s="1" t="s">
        <v>290</v>
      </c>
    </row>
    <row r="29" s="1" customFormat="1" spans="1:20">
      <c r="A29" s="3">
        <v>17352376816</v>
      </c>
      <c r="B29" s="1" t="s">
        <v>458</v>
      </c>
      <c r="C29" s="1" t="s">
        <v>459</v>
      </c>
      <c r="D29" s="1" t="s">
        <v>460</v>
      </c>
      <c r="E29" s="1" t="s">
        <v>461</v>
      </c>
      <c r="F29" s="1" t="s">
        <v>363</v>
      </c>
      <c r="G29" s="1" t="s">
        <v>344</v>
      </c>
      <c r="H29" s="1" t="s">
        <v>281</v>
      </c>
      <c r="I29" s="1" t="s">
        <v>462</v>
      </c>
      <c r="J29" s="1" t="s">
        <v>30</v>
      </c>
      <c r="K29" s="1" t="s">
        <v>342</v>
      </c>
      <c r="L29" s="1" t="s">
        <v>342</v>
      </c>
      <c r="M29" s="1" t="s">
        <v>284</v>
      </c>
      <c r="N29" s="1" t="s">
        <v>284</v>
      </c>
      <c r="O29" s="1" t="s">
        <v>285</v>
      </c>
      <c r="P29" s="1" t="s">
        <v>286</v>
      </c>
      <c r="Q29" s="1" t="s">
        <v>463</v>
      </c>
      <c r="R29" s="1" t="s">
        <v>288</v>
      </c>
      <c r="S29" s="1" t="s">
        <v>289</v>
      </c>
      <c r="T29" s="1" t="s">
        <v>290</v>
      </c>
    </row>
    <row r="30" s="1" customFormat="1" spans="1:20">
      <c r="A30" s="3">
        <v>17304789729</v>
      </c>
      <c r="B30" s="1" t="s">
        <v>464</v>
      </c>
      <c r="C30" s="1" t="s">
        <v>465</v>
      </c>
      <c r="D30" s="1" t="s">
        <v>466</v>
      </c>
      <c r="E30" s="1" t="s">
        <v>467</v>
      </c>
      <c r="F30" s="1" t="s">
        <v>344</v>
      </c>
      <c r="G30" s="1" t="s">
        <v>337</v>
      </c>
      <c r="H30" s="1" t="s">
        <v>281</v>
      </c>
      <c r="I30" s="1" t="s">
        <v>468</v>
      </c>
      <c r="J30" s="1" t="s">
        <v>30</v>
      </c>
      <c r="K30" s="1" t="s">
        <v>469</v>
      </c>
      <c r="L30" s="1" t="s">
        <v>469</v>
      </c>
      <c r="M30" s="1" t="s">
        <v>284</v>
      </c>
      <c r="N30" s="1" t="s">
        <v>284</v>
      </c>
      <c r="O30" s="1" t="s">
        <v>285</v>
      </c>
      <c r="P30" s="1" t="s">
        <v>286</v>
      </c>
      <c r="Q30" s="1" t="s">
        <v>470</v>
      </c>
      <c r="R30" s="1" t="s">
        <v>288</v>
      </c>
      <c r="S30" s="1" t="s">
        <v>289</v>
      </c>
      <c r="T30" s="1" t="s">
        <v>290</v>
      </c>
    </row>
    <row r="31" s="1" customFormat="1" spans="1:20">
      <c r="A31" s="3">
        <v>17287945775</v>
      </c>
      <c r="B31" s="1" t="s">
        <v>471</v>
      </c>
      <c r="C31" s="1" t="s">
        <v>472</v>
      </c>
      <c r="D31" s="1" t="s">
        <v>473</v>
      </c>
      <c r="E31" s="1" t="s">
        <v>474</v>
      </c>
      <c r="F31" s="1" t="s">
        <v>324</v>
      </c>
      <c r="G31" s="1" t="s">
        <v>304</v>
      </c>
      <c r="H31" s="1" t="s">
        <v>281</v>
      </c>
      <c r="I31" s="1" t="s">
        <v>475</v>
      </c>
      <c r="J31" s="1" t="s">
        <v>30</v>
      </c>
      <c r="K31" s="1" t="s">
        <v>361</v>
      </c>
      <c r="L31" s="1" t="s">
        <v>361</v>
      </c>
      <c r="M31" s="1" t="s">
        <v>284</v>
      </c>
      <c r="N31" s="1" t="s">
        <v>284</v>
      </c>
      <c r="O31" s="1" t="s">
        <v>285</v>
      </c>
      <c r="P31" s="1" t="s">
        <v>286</v>
      </c>
      <c r="Q31" s="1" t="s">
        <v>476</v>
      </c>
      <c r="R31" s="1" t="s">
        <v>288</v>
      </c>
      <c r="S31" s="1" t="s">
        <v>289</v>
      </c>
      <c r="T31" s="1" t="s">
        <v>311</v>
      </c>
    </row>
    <row r="32" s="1" customFormat="1" spans="1:20">
      <c r="A32" s="3">
        <v>17213657022</v>
      </c>
      <c r="B32" s="1" t="s">
        <v>477</v>
      </c>
      <c r="C32" s="1" t="s">
        <v>478</v>
      </c>
      <c r="D32" s="1" t="s">
        <v>479</v>
      </c>
      <c r="E32" s="1" t="s">
        <v>480</v>
      </c>
      <c r="F32" s="1" t="s">
        <v>297</v>
      </c>
      <c r="G32" s="1" t="s">
        <v>280</v>
      </c>
      <c r="H32" s="1" t="s">
        <v>281</v>
      </c>
      <c r="I32" s="1" t="s">
        <v>481</v>
      </c>
      <c r="J32" s="1" t="s">
        <v>30</v>
      </c>
      <c r="K32" s="1" t="s">
        <v>482</v>
      </c>
      <c r="L32" s="1" t="s">
        <v>482</v>
      </c>
      <c r="M32" s="1" t="s">
        <v>284</v>
      </c>
      <c r="N32" s="1" t="s">
        <v>284</v>
      </c>
      <c r="O32" s="1" t="s">
        <v>285</v>
      </c>
      <c r="P32" s="1" t="s">
        <v>286</v>
      </c>
      <c r="Q32" s="1" t="s">
        <v>483</v>
      </c>
      <c r="R32" s="1" t="s">
        <v>288</v>
      </c>
      <c r="S32" s="1" t="s">
        <v>289</v>
      </c>
      <c r="T32" s="1" t="s">
        <v>290</v>
      </c>
    </row>
    <row r="33" s="1" customFormat="1" spans="1:20">
      <c r="A33" s="3">
        <v>17151971812</v>
      </c>
      <c r="B33" s="1" t="s">
        <v>484</v>
      </c>
      <c r="C33" s="1" t="s">
        <v>485</v>
      </c>
      <c r="D33" s="1" t="s">
        <v>486</v>
      </c>
      <c r="E33" s="1" t="s">
        <v>487</v>
      </c>
      <c r="F33" s="1" t="s">
        <v>324</v>
      </c>
      <c r="G33" s="1" t="s">
        <v>297</v>
      </c>
      <c r="H33" s="1" t="s">
        <v>281</v>
      </c>
      <c r="I33" s="1" t="s">
        <v>488</v>
      </c>
      <c r="J33" s="1" t="s">
        <v>30</v>
      </c>
      <c r="K33" s="1" t="s">
        <v>489</v>
      </c>
      <c r="L33" s="1" t="s">
        <v>489</v>
      </c>
      <c r="M33" s="1" t="s">
        <v>284</v>
      </c>
      <c r="N33" s="1" t="s">
        <v>284</v>
      </c>
      <c r="O33" s="1" t="s">
        <v>285</v>
      </c>
      <c r="P33" s="1" t="s">
        <v>286</v>
      </c>
      <c r="Q33" s="1" t="s">
        <v>490</v>
      </c>
      <c r="R33" s="1" t="s">
        <v>288</v>
      </c>
      <c r="S33" s="1" t="s">
        <v>289</v>
      </c>
      <c r="T33" s="1" t="s">
        <v>290</v>
      </c>
    </row>
    <row r="34" s="1" customFormat="1" spans="1:20">
      <c r="A34" s="3">
        <v>17118573933</v>
      </c>
      <c r="B34" s="1" t="s">
        <v>491</v>
      </c>
      <c r="C34" s="1" t="s">
        <v>492</v>
      </c>
      <c r="D34" s="1" t="s">
        <v>493</v>
      </c>
      <c r="E34" s="1" t="s">
        <v>494</v>
      </c>
      <c r="F34" s="1" t="s">
        <v>304</v>
      </c>
      <c r="G34" s="1" t="s">
        <v>280</v>
      </c>
      <c r="H34" s="1" t="s">
        <v>281</v>
      </c>
      <c r="I34" s="1" t="s">
        <v>495</v>
      </c>
      <c r="J34" s="1" t="s">
        <v>30</v>
      </c>
      <c r="K34" s="1" t="s">
        <v>496</v>
      </c>
      <c r="L34" s="1" t="s">
        <v>496</v>
      </c>
      <c r="M34" s="1" t="s">
        <v>284</v>
      </c>
      <c r="N34" s="1" t="s">
        <v>284</v>
      </c>
      <c r="O34" s="1" t="s">
        <v>285</v>
      </c>
      <c r="P34" s="1" t="s">
        <v>286</v>
      </c>
      <c r="Q34" s="1" t="s">
        <v>497</v>
      </c>
      <c r="R34" s="1" t="s">
        <v>288</v>
      </c>
      <c r="S34" s="1" t="s">
        <v>289</v>
      </c>
      <c r="T34" s="1" t="s">
        <v>290</v>
      </c>
    </row>
    <row r="35" s="1" customFormat="1" spans="1:20">
      <c r="A35" s="3">
        <v>17068013836</v>
      </c>
      <c r="B35" s="1" t="s">
        <v>498</v>
      </c>
      <c r="C35" s="1" t="s">
        <v>499</v>
      </c>
      <c r="D35" s="1" t="s">
        <v>500</v>
      </c>
      <c r="E35" s="1" t="s">
        <v>501</v>
      </c>
      <c r="F35" s="1" t="s">
        <v>344</v>
      </c>
      <c r="G35" s="1" t="s">
        <v>304</v>
      </c>
      <c r="H35" s="1" t="s">
        <v>281</v>
      </c>
      <c r="I35" s="1" t="s">
        <v>502</v>
      </c>
      <c r="J35" s="1" t="s">
        <v>30</v>
      </c>
      <c r="K35" s="1" t="s">
        <v>503</v>
      </c>
      <c r="L35" s="1" t="s">
        <v>503</v>
      </c>
      <c r="M35" s="1" t="s">
        <v>284</v>
      </c>
      <c r="N35" s="1" t="s">
        <v>284</v>
      </c>
      <c r="O35" s="1" t="s">
        <v>285</v>
      </c>
      <c r="P35" s="1" t="s">
        <v>286</v>
      </c>
      <c r="Q35" s="1" t="s">
        <v>504</v>
      </c>
      <c r="R35" s="1" t="s">
        <v>288</v>
      </c>
      <c r="S35" s="1" t="s">
        <v>289</v>
      </c>
      <c r="T35" s="1" t="s">
        <v>290</v>
      </c>
    </row>
    <row r="36" s="1" customFormat="1" spans="1:20">
      <c r="A36" s="3">
        <v>17019111810</v>
      </c>
      <c r="B36" s="1" t="s">
        <v>505</v>
      </c>
      <c r="C36" s="1" t="s">
        <v>506</v>
      </c>
      <c r="D36" s="1" t="s">
        <v>507</v>
      </c>
      <c r="E36" s="1" t="s">
        <v>508</v>
      </c>
      <c r="F36" s="1" t="s">
        <v>388</v>
      </c>
      <c r="G36" s="1" t="s">
        <v>344</v>
      </c>
      <c r="H36" s="1" t="s">
        <v>281</v>
      </c>
      <c r="I36" s="1" t="s">
        <v>509</v>
      </c>
      <c r="J36" s="1" t="s">
        <v>30</v>
      </c>
      <c r="K36" s="1" t="s">
        <v>510</v>
      </c>
      <c r="L36" s="1" t="s">
        <v>510</v>
      </c>
      <c r="M36" s="1" t="s">
        <v>284</v>
      </c>
      <c r="N36" s="1" t="s">
        <v>284</v>
      </c>
      <c r="O36" s="1" t="s">
        <v>285</v>
      </c>
      <c r="P36" s="1" t="s">
        <v>286</v>
      </c>
      <c r="Q36" s="1" t="s">
        <v>511</v>
      </c>
      <c r="R36" s="1" t="s">
        <v>288</v>
      </c>
      <c r="S36" s="1" t="s">
        <v>289</v>
      </c>
      <c r="T36" s="1" t="s">
        <v>290</v>
      </c>
    </row>
    <row r="37" s="1" customFormat="1" spans="1:20">
      <c r="A37" s="3">
        <v>16858605796</v>
      </c>
      <c r="B37" s="1" t="s">
        <v>512</v>
      </c>
      <c r="C37" s="1" t="s">
        <v>513</v>
      </c>
      <c r="D37" s="1" t="s">
        <v>514</v>
      </c>
      <c r="E37" s="1" t="s">
        <v>515</v>
      </c>
      <c r="F37" s="1" t="s">
        <v>407</v>
      </c>
      <c r="G37" s="1" t="s">
        <v>344</v>
      </c>
      <c r="H37" s="1" t="s">
        <v>281</v>
      </c>
      <c r="I37" s="1" t="s">
        <v>516</v>
      </c>
      <c r="J37" s="1" t="s">
        <v>30</v>
      </c>
      <c r="K37" s="1" t="s">
        <v>517</v>
      </c>
      <c r="L37" s="1" t="s">
        <v>517</v>
      </c>
      <c r="M37" s="1" t="s">
        <v>284</v>
      </c>
      <c r="N37" s="1" t="s">
        <v>284</v>
      </c>
      <c r="O37" s="1" t="s">
        <v>285</v>
      </c>
      <c r="P37" s="1" t="s">
        <v>286</v>
      </c>
      <c r="Q37" s="1" t="s">
        <v>518</v>
      </c>
      <c r="R37" s="1" t="s">
        <v>288</v>
      </c>
      <c r="S37" s="1" t="s">
        <v>289</v>
      </c>
      <c r="T37" s="1" t="s">
        <v>290</v>
      </c>
    </row>
    <row r="38" s="1" customFormat="1" spans="1:20">
      <c r="A38" s="3">
        <v>16821442545</v>
      </c>
      <c r="B38" s="1" t="s">
        <v>519</v>
      </c>
      <c r="C38" s="1" t="s">
        <v>520</v>
      </c>
      <c r="D38" s="1" t="s">
        <v>521</v>
      </c>
      <c r="E38" s="1" t="s">
        <v>522</v>
      </c>
      <c r="F38" s="1" t="s">
        <v>297</v>
      </c>
      <c r="G38" s="1" t="s">
        <v>280</v>
      </c>
      <c r="H38" s="1" t="s">
        <v>281</v>
      </c>
      <c r="I38" s="1" t="s">
        <v>523</v>
      </c>
      <c r="J38" s="1" t="s">
        <v>30</v>
      </c>
      <c r="K38" s="1" t="s">
        <v>524</v>
      </c>
      <c r="L38" s="1" t="s">
        <v>524</v>
      </c>
      <c r="M38" s="1" t="s">
        <v>284</v>
      </c>
      <c r="N38" s="1" t="s">
        <v>284</v>
      </c>
      <c r="O38" s="1" t="s">
        <v>285</v>
      </c>
      <c r="P38" s="1" t="s">
        <v>286</v>
      </c>
      <c r="Q38" s="1" t="s">
        <v>525</v>
      </c>
      <c r="R38" s="1" t="s">
        <v>288</v>
      </c>
      <c r="S38" s="1" t="s">
        <v>289</v>
      </c>
      <c r="T38" s="1" t="s">
        <v>290</v>
      </c>
    </row>
    <row r="39" s="1" customFormat="1" spans="1:20">
      <c r="A39" s="3">
        <v>16612710725</v>
      </c>
      <c r="B39" s="1" t="s">
        <v>526</v>
      </c>
      <c r="C39" s="1" t="s">
        <v>527</v>
      </c>
      <c r="D39" s="1" t="s">
        <v>528</v>
      </c>
      <c r="E39" s="1" t="s">
        <v>529</v>
      </c>
      <c r="F39" s="1" t="s">
        <v>344</v>
      </c>
      <c r="G39" s="1" t="s">
        <v>304</v>
      </c>
      <c r="H39" s="1" t="s">
        <v>281</v>
      </c>
      <c r="I39" s="1" t="s">
        <v>530</v>
      </c>
      <c r="J39" s="1" t="s">
        <v>30</v>
      </c>
      <c r="K39" s="1" t="s">
        <v>531</v>
      </c>
      <c r="L39" s="1" t="s">
        <v>532</v>
      </c>
      <c r="M39" s="1" t="s">
        <v>533</v>
      </c>
      <c r="N39" s="1" t="s">
        <v>534</v>
      </c>
      <c r="O39" s="1" t="s">
        <v>285</v>
      </c>
      <c r="P39" s="1" t="s">
        <v>286</v>
      </c>
      <c r="Q39" s="1" t="s">
        <v>535</v>
      </c>
      <c r="R39" s="1" t="s">
        <v>288</v>
      </c>
      <c r="S39" s="1" t="s">
        <v>289</v>
      </c>
      <c r="T39" s="1" t="s">
        <v>290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2022-02-28T02:50:59Z</dcterms:created>
  <dcterms:modified xsi:type="dcterms:W3CDTF">2022-02-28T03:03:03Z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9415EC5E8A3C4991B9B9AE9E91AAEB3B</vt:lpwstr>
  </property>
  <property fmtid="{D5CDD505-2E9C-101B-9397-08002B2CF9AE}" pid="3" name="KSOProductBuildVer">
    <vt:lpwstr>2052-11.1.0.11365</vt:lpwstr>
  </property>
</Properties>
</file>