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<sst xmlns="http://schemas.openxmlformats.org/spreadsheetml/2006/main" count="783" uniqueCount="334">
  <si>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</si>
  <si>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</si>
  <si>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</si>
  <si>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</si>
  <si>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</si>
  <si>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</si>
  <si>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</si>
  <si>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</si>
  <si>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</si>
  <si>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</si>
  <si>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</si>
  <si>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</si>
  <si>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</si>
  <si>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</si>
  <si>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</si>
  <si>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</si>
  <si>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</si>
  <si>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</si>
  <si>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</si>
  <si>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</si>
  <si>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</si>
  <si>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</si>
  <si>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</si>
  <si>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</si>
  <si>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</si>
  <si>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17112539837	</t>
  </si>
  <si>
    <t>Ctrip</t>
  </si>
  <si>
    <t>正常</t>
  </si>
  <si>
    <t>[纽瓦克]纽瓦克自由国际机场万豪酒店(Newark Liberty International Airport Marriott)(68026224)</t>
  </si>
  <si>
    <t>特大床房&lt;2人入住&gt;&lt;不退款&gt;&lt;早餐&gt;</t>
  </si>
  <si>
    <t>HKD</t>
  </si>
  <si>
    <t>Curatola/Robert Louis,Curatola/Wendi Sue</t>
  </si>
  <si>
    <t>CA13030220226HKD</t>
  </si>
  <si>
    <t>未提现</t>
  </si>
  <si>
    <t>携程开票</t>
  </si>
  <si>
    <t xml:space="preserve">	</t>
  </si>
  <si>
    <t xml:space="preserve">90631728	</t>
  </si>
  <si>
    <t xml:space="preserve">17144524630	</t>
  </si>
  <si>
    <t>[圣安东尼奥]圣安东尼奥河流中心万豪酒店(San Antonio Marriott Rivercenter)(68025870)</t>
  </si>
  <si>
    <t>特大床房&lt;2人入住&gt;&lt;不退款&gt;</t>
  </si>
  <si>
    <t>LEMKE/RICHARD LAWRENCE</t>
  </si>
  <si>
    <t xml:space="preserve">94688741	</t>
  </si>
  <si>
    <t xml:space="preserve">17184631475	</t>
  </si>
  <si>
    <t>[斯里巴加湾市]汶萊丽筠酒店(Radisson Hotel Brunei Darussalam)(55289732)</t>
  </si>
  <si>
    <t>高级双床房&lt;2人入住&gt;&lt;不退款&gt;&lt;早餐&gt;</t>
  </si>
  <si>
    <t>Haji Metassim/suriayati</t>
  </si>
  <si>
    <t xml:space="preserve">2393875	</t>
  </si>
  <si>
    <t xml:space="preserve">523109	</t>
  </si>
  <si>
    <t xml:space="preserve">17354202111	</t>
  </si>
  <si>
    <t>[棕榈泉]棕榈泉瑟括洛酒店(The Saguaro Palm Springs)(55733181)</t>
  </si>
  <si>
    <t>池畔特大床房(带庭院)&lt;不退款&gt;&lt;2人入住&gt;</t>
  </si>
  <si>
    <t>Flores/Cassie</t>
  </si>
  <si>
    <t xml:space="preserve">2418970	</t>
  </si>
  <si>
    <t xml:space="preserve">68624SC210602	</t>
  </si>
  <si>
    <t xml:space="preserve">17362165567	</t>
  </si>
  <si>
    <t>[雷克雅未克]中央广场酒店(Center Hotel Plaza)(70392141)</t>
  </si>
  <si>
    <t>标准房&lt;2人入住&gt;&lt;不退款&gt;&lt;早餐&gt;</t>
  </si>
  <si>
    <t>WEI/LAN</t>
  </si>
  <si>
    <t xml:space="preserve">2419365	</t>
  </si>
  <si>
    <t xml:space="preserve">17383561637	</t>
  </si>
  <si>
    <t>[哈默史密斯-富勒姆区]阿伯康旅舍(Abercorn House)(55779649)</t>
  </si>
  <si>
    <t>双人间&lt;不退款&gt;&lt;2人入住&gt;</t>
  </si>
  <si>
    <t>Abbotts/Jack</t>
  </si>
  <si>
    <t xml:space="preserve">2420525	</t>
  </si>
  <si>
    <t xml:space="preserve">vcjka4	</t>
  </si>
  <si>
    <t xml:space="preserve">17430470223	</t>
  </si>
  <si>
    <t>[圣何塞]瓦伦西亚桑塔纳洛酒店(Hotel Valencia Santana Row)(55653103)</t>
  </si>
  <si>
    <t>传统客房, 1 张特大床&lt;2人入住&gt;&lt;不退款&gt;</t>
  </si>
  <si>
    <t>ofek/Hilla</t>
  </si>
  <si>
    <t xml:space="preserve">S2AA77142	</t>
  </si>
  <si>
    <t xml:space="preserve">17445345308	</t>
  </si>
  <si>
    <t>[西归浦市]阿英斯酒店(Eins Hotel)(77364376)</t>
  </si>
  <si>
    <t>豪华双床房&lt;2人入住&gt;&lt;不退款&gt;&lt;早餐&gt;</t>
  </si>
  <si>
    <t>Oh/Min koung</t>
  </si>
  <si>
    <t xml:space="preserve">17453904829	</t>
  </si>
  <si>
    <t>[巴厘岛]1O1巴厘岛丰塔纳水明漾(THE 1O1 Bali Fontana Seminyak)(55841588)</t>
  </si>
  <si>
    <t>高级房&lt;2人入住&gt;&lt;不退款&gt;</t>
  </si>
  <si>
    <t>Wulandari/Hapsari</t>
  </si>
  <si>
    <t xml:space="preserve">16330351602	</t>
  </si>
  <si>
    <t>[埃里温]宜必思埃里温中心酒店(Ibis Yerevan Center)(55403042)</t>
  </si>
  <si>
    <t>标准双人床房&lt;不退款&gt;&lt;2人入住&gt;</t>
  </si>
  <si>
    <t>Khvan/Dmitry</t>
  </si>
  <si>
    <t>CA13030220227HKD</t>
  </si>
  <si>
    <t xml:space="preserve">2260102	</t>
  </si>
  <si>
    <t xml:space="preserve">7309WBL500	</t>
  </si>
  <si>
    <t>取消</t>
  </si>
  <si>
    <t>阶梯</t>
  </si>
  <si>
    <t xml:space="preserve">16761386857	</t>
  </si>
  <si>
    <t>[迈阿密海滩]克利夫兰德酒店(Clevelander Hotel)(70395150)</t>
  </si>
  <si>
    <t>摇滚之星海滨特大床套房&lt;不退款&gt;&lt;2人入住&gt;</t>
  </si>
  <si>
    <t>Ounnas/Badra,Ounnas/Camel</t>
  </si>
  <si>
    <t xml:space="preserve">100252080	</t>
  </si>
  <si>
    <t xml:space="preserve">17190669748	</t>
  </si>
  <si>
    <t>[萨凡纳]福赛斯公园宅邸 - 凯斯勒精选酒店(Mansion on Forsyth Park, Kessler Collection)(68026645)</t>
  </si>
  <si>
    <t>标准房&lt;2人入住&gt;&lt;不退款&gt;</t>
  </si>
  <si>
    <t>Hebert/Madeleine Elyse</t>
  </si>
  <si>
    <t xml:space="preserve">49645	</t>
  </si>
  <si>
    <t xml:space="preserve">17462009605	</t>
  </si>
  <si>
    <t>[布鲁塞尔]蒙哥马利欧洲之星酒店(Eurostars Montgomery)(55290367)</t>
  </si>
  <si>
    <t>豪华双人床房&lt;2人入住&gt;&lt;不退款&gt;</t>
  </si>
  <si>
    <t>kacer/abdel</t>
  </si>
  <si>
    <t xml:space="preserve">12957397	</t>
  </si>
  <si>
    <t xml:space="preserve">17464027198	</t>
  </si>
  <si>
    <t>[三宝垄]新坎迪新邦利马酒店-三宝垄ASTON(Hotel Neo Candi Simpang Lima - Semarang by ASTON)(55414284)</t>
  </si>
  <si>
    <t>近地天体房&lt;2人入住&gt;&lt;不退款&gt;&lt;早餐&gt;</t>
  </si>
  <si>
    <t>Meydita/shannini</t>
  </si>
  <si>
    <t xml:space="preserve">2432901	</t>
  </si>
  <si>
    <t xml:space="preserve">17242247877	</t>
  </si>
  <si>
    <t>[曼海姆]玛丽蒂姆曼海姆酒店(Maritim Hotel Mannheim)(55505153)</t>
  </si>
  <si>
    <t>经典双人房&lt;不退款&gt;&lt;2人入住&gt;</t>
  </si>
  <si>
    <t>Luchetti/Roberto,Tome/Annick</t>
  </si>
  <si>
    <t>CA13030220228HKD</t>
  </si>
  <si>
    <t xml:space="preserve">103544218	</t>
  </si>
  <si>
    <t xml:space="preserve">17258157849	</t>
  </si>
  <si>
    <t>[宫崎]宫崎市酒店(Hotel JAL City Miyazaki)(60513996)</t>
  </si>
  <si>
    <t>标准房, 1 张大号单人床, 无烟房&lt;早餐&gt;&lt;不退款&gt;&lt;2人入住&gt;</t>
  </si>
  <si>
    <t>ishizuka/hiromitsu,ishizuka/hiromitsu</t>
  </si>
  <si>
    <t xml:space="preserve">2410908	</t>
  </si>
  <si>
    <t xml:space="preserve">20220130435930981	</t>
  </si>
  <si>
    <t xml:space="preserve">17320569561	</t>
  </si>
  <si>
    <t>[罗马]巴瑟罗阿伦玛堤娜酒店(Barceló Aran Mantegna)(55478358)</t>
  </si>
  <si>
    <t>套房&lt;2人入住&gt;&lt;不退款&gt;</t>
  </si>
  <si>
    <t>Pedretti/Gabriele</t>
  </si>
  <si>
    <t xml:space="preserve">2416113	</t>
  </si>
  <si>
    <t xml:space="preserve">7317SC022651	</t>
  </si>
  <si>
    <t xml:space="preserve">17431622565	</t>
  </si>
  <si>
    <t>[里约热内卢]优2里约热内卢因特西迪酒店(Yoo2 Rio de Janeiro by Intercity)(55757152)</t>
  </si>
  <si>
    <t>Corcovado Double (Corcovado View)&lt;2人入住&gt;&lt;不退款&gt;&lt;早餐&gt;</t>
  </si>
  <si>
    <t>Granitzki/Mathias Hermann</t>
  </si>
  <si>
    <t xml:space="preserve">50856456	</t>
  </si>
  <si>
    <t xml:space="preserve">17444913779	</t>
  </si>
  <si>
    <t>[釜山]JB设计酒店(JB Design Hotel)(57745850)</t>
  </si>
  <si>
    <t>高级双人房&lt;2人入住&gt;&lt;不退款&gt;</t>
  </si>
  <si>
    <t>kim/junhee</t>
  </si>
  <si>
    <t xml:space="preserve">17445448547	</t>
  </si>
  <si>
    <t>[济州市]济州岛亚金晶酒店(I-Jin Hotel Jeju Island)(55694468)</t>
  </si>
  <si>
    <t>豪华双人房&lt;不退款&gt;&lt;2人入住&gt;</t>
  </si>
  <si>
    <t>CHOI/BOKDUK</t>
  </si>
  <si>
    <t xml:space="preserve">2429817	</t>
  </si>
  <si>
    <t xml:space="preserve">17464233886	</t>
  </si>
  <si>
    <t>[新加坡]新加坡富丽敦酒店(Staycation Approved)(The Fullerton Hotel Singapore (Staycation Approved))(55346081)</t>
  </si>
  <si>
    <t>遗产房&lt;不退款&gt;&lt;2人入住&gt;</t>
  </si>
  <si>
    <t>Goh/Bryan</t>
  </si>
  <si>
    <t xml:space="preserve">17464390455	</t>
  </si>
  <si>
    <t>[Jajar]阿迪旺萨会议酒店(Adhiwangsa Hotel &amp; Convention Hall)(69451967)</t>
  </si>
  <si>
    <t>高级房间&lt;不退款&gt;&lt;2人入住&gt;</t>
  </si>
  <si>
    <t>krisdayanti/Melvianna</t>
  </si>
  <si>
    <t xml:space="preserve">17473058344	</t>
  </si>
  <si>
    <t>[波苏埃洛-德阿拉尔孔]欧洲之星马德里酒店(Eurostars I-Hotel Madrid)(55733308)</t>
  </si>
  <si>
    <t>双床房&lt;不退款&gt;&lt;2人入住&gt;</t>
  </si>
  <si>
    <t>Lopez Diez/David</t>
  </si>
  <si>
    <t xml:space="preserve">2433958	</t>
  </si>
  <si>
    <t>，</t>
  </si>
  <si>
    <t xml:space="preserve"> 49021 HKD</t>
  </si>
  <si>
    <t>A220228102050481</t>
  </si>
  <si>
    <t>总计：49021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</si>
  <si>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</si>
  <si>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</si>
  <si>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</si>
  <si>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</si>
  <si>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</si>
  <si>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</si>
  <si>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</si>
  <si>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</si>
  <si>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</si>
  <si>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</si>
  <si>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</si>
  <si>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</si>
  <si>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</si>
  <si>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</si>
  <si>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</si>
  <si>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</si>
  <si>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</si>
  <si>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2022-02-24</t>
  </si>
  <si>
    <t>2433958</t>
  </si>
  <si>
    <t>欧洲之星马德里酒店</t>
  </si>
  <si>
    <t>Lopez Diez David</t>
  </si>
  <si>
    <t>2022-02-25</t>
  </si>
  <si>
    <t>退房日周结</t>
  </si>
  <si>
    <t>457.12</t>
  </si>
  <si>
    <t>564.00</t>
  </si>
  <si>
    <t>0</t>
  </si>
  <si>
    <t>0.00</t>
  </si>
  <si>
    <t>携程汇智国际直连</t>
  </si>
  <si>
    <t>2022-02-24 17:47:32</t>
  </si>
  <si>
    <t>否</t>
  </si>
  <si>
    <t>汇智国际旅游发展有限公司</t>
  </si>
  <si>
    <t>直连</t>
  </si>
  <si>
    <t>2022-02-23</t>
  </si>
  <si>
    <t>2432989</t>
  </si>
  <si>
    <t>阿迪旺萨酒店</t>
  </si>
  <si>
    <t>krisdayanti Melvianna</t>
  </si>
  <si>
    <t>179.52</t>
  </si>
  <si>
    <t>221.00</t>
  </si>
  <si>
    <t>2022-02-23 22:21:50</t>
  </si>
  <si>
    <t>2432948</t>
  </si>
  <si>
    <t>新加坡富丽敦酒店</t>
  </si>
  <si>
    <t>Goh Bryan</t>
  </si>
  <si>
    <t>2925.90</t>
  </si>
  <si>
    <t>3602.00</t>
  </si>
  <si>
    <t>2022-02-23 21:48:07</t>
  </si>
  <si>
    <t>2432901</t>
  </si>
  <si>
    <t>新坎迪新邦利马酒店-三宝垄ASTON</t>
  </si>
  <si>
    <t>Meydita shannini</t>
  </si>
  <si>
    <t>258.31</t>
  </si>
  <si>
    <t>318.00</t>
  </si>
  <si>
    <t>2022-02-23 21:05:28</t>
  </si>
  <si>
    <t>2432062</t>
  </si>
  <si>
    <t>蒙哥马利欧洲之星酒店</t>
  </si>
  <si>
    <t>kacer abdel</t>
  </si>
  <si>
    <t>948.77</t>
  </si>
  <si>
    <t>1168.00</t>
  </si>
  <si>
    <t>2022-02-23 14:26:20</t>
  </si>
  <si>
    <t>2022-02-22</t>
  </si>
  <si>
    <t>2431536</t>
  </si>
  <si>
    <t>巴厘岛芳特纳酒店</t>
  </si>
  <si>
    <t>Wulandari Hapsari</t>
  </si>
  <si>
    <t>144.82</t>
  </si>
  <si>
    <t>178.00</t>
  </si>
  <si>
    <t>2022-02-22 19:56:19</t>
  </si>
  <si>
    <t>2022-02-21</t>
  </si>
  <si>
    <t>2429762</t>
  </si>
  <si>
    <t>阿英斯酒店</t>
  </si>
  <si>
    <t>Oh Min koung</t>
  </si>
  <si>
    <t>281.94</t>
  </si>
  <si>
    <t>347.00</t>
  </si>
  <si>
    <t>2022-02-21 21:10:02</t>
  </si>
  <si>
    <t>2429599</t>
  </si>
  <si>
    <t>釜山JB设计酒店</t>
  </si>
  <si>
    <t>kim junhee</t>
  </si>
  <si>
    <t>385.13</t>
  </si>
  <si>
    <t>474.00</t>
  </si>
  <si>
    <t>2022-02-21 20:06:02</t>
  </si>
  <si>
    <t>2022-02-20</t>
  </si>
  <si>
    <t>2427144</t>
  </si>
  <si>
    <t>优2里约热内卢因特西迪酒店</t>
  </si>
  <si>
    <t>Granitzki Mathias Hermann</t>
  </si>
  <si>
    <t>1092.00</t>
  </si>
  <si>
    <t>1344.00</t>
  </si>
  <si>
    <t>2022-02-20 18:50:54</t>
  </si>
  <si>
    <t>2426606</t>
  </si>
  <si>
    <t>瓦伦西亚桑塔纳洛酒店</t>
  </si>
  <si>
    <t>ofek Hilla</t>
  </si>
  <si>
    <t>6135.19</t>
  </si>
  <si>
    <t>7551.00</t>
  </si>
  <si>
    <t>2022-02-20 14:24:48</t>
  </si>
  <si>
    <t>2022-02-17</t>
  </si>
  <si>
    <t>2420525</t>
  </si>
  <si>
    <t>阿伯康之家酒店</t>
  </si>
  <si>
    <t>Abbotts Jack</t>
  </si>
  <si>
    <t>360.56</t>
  </si>
  <si>
    <t>443.00</t>
  </si>
  <si>
    <t>2022-02-17 16:50:49</t>
  </si>
  <si>
    <t>2022-02-15</t>
  </si>
  <si>
    <t>2419365</t>
  </si>
  <si>
    <t>中央广场酒店</t>
  </si>
  <si>
    <t>WEI LAN</t>
  </si>
  <si>
    <t>1735.03</t>
  </si>
  <si>
    <t>2126.00</t>
  </si>
  <si>
    <t>2022-02-15 01:35:26</t>
  </si>
  <si>
    <t>2022-02-14</t>
  </si>
  <si>
    <t>2418970</t>
  </si>
  <si>
    <t>棕榈泉瑟括洛酒店</t>
  </si>
  <si>
    <t>Flores Cassie</t>
  </si>
  <si>
    <t>2192.04</t>
  </si>
  <si>
    <t>2686.00</t>
  </si>
  <si>
    <t>2022-02-14 07:13:09</t>
  </si>
  <si>
    <t>2022-02-09</t>
  </si>
  <si>
    <t>2416113</t>
  </si>
  <si>
    <t>罗马巴瑟罗阿伦玛堤娜酒店</t>
  </si>
  <si>
    <t>Pedretti Gabriele</t>
  </si>
  <si>
    <t>1362.95</t>
  </si>
  <si>
    <t>1666.00</t>
  </si>
  <si>
    <t>2022-02-09 23:59:00</t>
  </si>
  <si>
    <t>2022-01-30</t>
  </si>
  <si>
    <t>2410908</t>
  </si>
  <si>
    <t>宫崎市酒店</t>
  </si>
  <si>
    <t>ishizuka hiromitsu,ishizuka hiromitsu</t>
  </si>
  <si>
    <t>845.71</t>
  </si>
  <si>
    <t>1034.00</t>
  </si>
  <si>
    <t>2022-01-30 18:13:17</t>
  </si>
  <si>
    <t>2022-01-27</t>
  </si>
  <si>
    <t>2409656</t>
  </si>
  <si>
    <t>玛丽蒂姆曼海姆酒店</t>
  </si>
  <si>
    <t>Luchetti Roberto,Tome Annick</t>
  </si>
  <si>
    <t>2022-02-18</t>
  </si>
  <si>
    <t>2643.45</t>
  </si>
  <si>
    <t>3232.00</t>
  </si>
  <si>
    <t>2022-01-27 04:52:21</t>
  </si>
  <si>
    <t>2022-01-17</t>
  </si>
  <si>
    <t>2395905</t>
  </si>
  <si>
    <t>福赛思公园签名收藏酒店</t>
  </si>
  <si>
    <t>Hebert Madeleine Elyse</t>
  </si>
  <si>
    <t>3314.95</t>
  </si>
  <si>
    <t>4053.00</t>
  </si>
  <si>
    <t>2022-01-17 11:33:16</t>
  </si>
  <si>
    <t>2022-01-16</t>
  </si>
  <si>
    <t>2393875</t>
  </si>
  <si>
    <t>汶萊丽笙酒店</t>
  </si>
  <si>
    <t>Haji Metassim suriayati</t>
  </si>
  <si>
    <t>628.15</t>
  </si>
  <si>
    <t>768.00</t>
  </si>
  <si>
    <t>2022-01-16 08:39:32</t>
  </si>
  <si>
    <t>2022-01-09</t>
  </si>
  <si>
    <t>2379928</t>
  </si>
  <si>
    <t>圣安东尼奥河流中心万豪酒店</t>
  </si>
  <si>
    <t>LEMKE RICHARD LAWRENCE</t>
  </si>
  <si>
    <t>6089.93</t>
  </si>
  <si>
    <t>7434.00</t>
  </si>
  <si>
    <t>2022-01-09 06:22:54</t>
  </si>
  <si>
    <t>2022-01-04</t>
  </si>
  <si>
    <t>2371151</t>
  </si>
  <si>
    <t>纽瓦克自由国际机场万豪酒店</t>
  </si>
  <si>
    <t>Curatola Robert Louis,Curatola Wendi Sue</t>
  </si>
  <si>
    <t>1249.86</t>
  </si>
  <si>
    <t>1530.00</t>
  </si>
  <si>
    <t>2022-01-04 01:58:02</t>
  </si>
  <si>
    <t>2021-11-09</t>
  </si>
  <si>
    <t>2294685</t>
  </si>
  <si>
    <t>克利夫兰德酒店</t>
  </si>
  <si>
    <t>Ounnas Badra,Ounnas Camel</t>
  </si>
  <si>
    <t>6603.09</t>
  </si>
  <si>
    <t>8031.00</t>
  </si>
  <si>
    <t>2021-11-09 18:40:42</t>
  </si>
  <si>
    <t>2021-09-20</t>
  </si>
  <si>
    <t>2260102</t>
  </si>
  <si>
    <t>埃里温中央宜必思酒店</t>
  </si>
  <si>
    <t>Khvan Dmitry</t>
  </si>
  <si>
    <t>417.36</t>
  </si>
  <si>
    <t>502.00</t>
  </si>
  <si>
    <t>251.00</t>
  </si>
  <si>
    <t>-250</t>
  </si>
  <si>
    <t>-208</t>
  </si>
  <si>
    <t>2021-09-22 22:59:49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</si>
</sst>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8" fillId="11" borderId="1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44614</v>
      </c>
      <c r="G2" s="6">
        <v>44615</v>
      </c>
      <c r="H2" s="4">
        <v>1</v>
      </c>
      <c r="I2" s="4">
        <v>1</v>
      </c>
      <c r="J2" s="4">
        <v>1</v>
      </c>
      <c r="K2" s="4" t="s">
        <v>30</v>
      </c>
      <c r="L2" s="4">
        <v>1530</v>
      </c>
      <c r="M2" s="4">
        <v>1530</v>
      </c>
      <c r="N2" s="4" t="s">
        <v>31</v>
      </c>
      <c r="O2" s="4" t="s">
        <v>32</v>
      </c>
      <c r="P2" s="4" t="s">
        <v>33</v>
      </c>
      <c r="Q2" s="4">
        <v>0</v>
      </c>
      <c r="R2" s="7">
        <v>44565</v>
      </c>
      <c r="S2" s="6">
        <v>44618</v>
      </c>
      <c r="T2" s="4" t="s">
        <v>34</v>
      </c>
      <c r="U2" s="4">
        <v>1530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44610</v>
      </c>
      <c r="G3" s="6">
        <v>44615</v>
      </c>
      <c r="H3" s="4">
        <v>1</v>
      </c>
      <c r="I3" s="4">
        <v>5</v>
      </c>
      <c r="J3" s="4">
        <v>5</v>
      </c>
      <c r="K3" s="4" t="s">
        <v>30</v>
      </c>
      <c r="L3" s="4">
        <v>7434</v>
      </c>
      <c r="M3" s="4">
        <v>7434</v>
      </c>
      <c r="N3" s="4" t="s">
        <v>40</v>
      </c>
      <c r="O3" s="4" t="s">
        <v>32</v>
      </c>
      <c r="P3" s="4" t="s">
        <v>33</v>
      </c>
      <c r="Q3" s="4">
        <v>0</v>
      </c>
      <c r="R3" s="7">
        <v>44570</v>
      </c>
      <c r="S3" s="6">
        <v>44618</v>
      </c>
      <c r="T3" s="4" t="s">
        <v>34</v>
      </c>
      <c r="U3" s="4">
        <v>7434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44614</v>
      </c>
      <c r="G4" s="6">
        <v>44615</v>
      </c>
      <c r="H4" s="4">
        <v>1</v>
      </c>
      <c r="I4" s="4">
        <v>1</v>
      </c>
      <c r="J4" s="4">
        <v>1</v>
      </c>
      <c r="K4" s="4" t="s">
        <v>30</v>
      </c>
      <c r="L4" s="4">
        <v>768</v>
      </c>
      <c r="M4" s="4">
        <v>768</v>
      </c>
      <c r="N4" s="4" t="s">
        <v>45</v>
      </c>
      <c r="O4" s="4" t="s">
        <v>32</v>
      </c>
      <c r="P4" s="4" t="s">
        <v>33</v>
      </c>
      <c r="Q4" s="4">
        <v>0</v>
      </c>
      <c r="R4" s="7">
        <v>44577</v>
      </c>
      <c r="S4" s="6">
        <v>44618</v>
      </c>
      <c r="T4" s="4" t="s">
        <v>34</v>
      </c>
      <c r="U4" s="4">
        <v>768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44613</v>
      </c>
      <c r="G5" s="6">
        <v>44615</v>
      </c>
      <c r="H5" s="4">
        <v>1</v>
      </c>
      <c r="I5" s="4">
        <v>2</v>
      </c>
      <c r="J5" s="4">
        <v>2</v>
      </c>
      <c r="K5" s="4" t="s">
        <v>30</v>
      </c>
      <c r="L5" s="4">
        <v>2686</v>
      </c>
      <c r="M5" s="4">
        <v>2686</v>
      </c>
      <c r="N5" s="4" t="s">
        <v>51</v>
      </c>
      <c r="O5" s="4" t="s">
        <v>32</v>
      </c>
      <c r="P5" s="4" t="s">
        <v>33</v>
      </c>
      <c r="Q5" s="4">
        <v>0</v>
      </c>
      <c r="R5" s="7">
        <v>44606</v>
      </c>
      <c r="S5" s="6">
        <v>44618</v>
      </c>
      <c r="T5" s="4" t="s">
        <v>34</v>
      </c>
      <c r="U5" s="4">
        <v>2686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44613</v>
      </c>
      <c r="G6" s="6">
        <v>44615</v>
      </c>
      <c r="H6" s="4">
        <v>1</v>
      </c>
      <c r="I6" s="4">
        <v>2</v>
      </c>
      <c r="J6" s="4">
        <v>2</v>
      </c>
      <c r="K6" s="4" t="s">
        <v>30</v>
      </c>
      <c r="L6" s="4">
        <v>2126</v>
      </c>
      <c r="M6" s="4">
        <v>2126</v>
      </c>
      <c r="N6" s="4" t="s">
        <v>57</v>
      </c>
      <c r="O6" s="4" t="s">
        <v>32</v>
      </c>
      <c r="P6" s="4" t="s">
        <v>33</v>
      </c>
      <c r="Q6" s="4">
        <v>0</v>
      </c>
      <c r="R6" s="7">
        <v>44607</v>
      </c>
      <c r="S6" s="6">
        <v>44618</v>
      </c>
      <c r="T6" s="4" t="s">
        <v>34</v>
      </c>
      <c r="U6" s="4">
        <v>2126</v>
      </c>
      <c r="V6" s="4">
        <v>0</v>
      </c>
      <c r="W6" s="4">
        <v>0</v>
      </c>
      <c r="X6" s="4" t="s">
        <v>58</v>
      </c>
      <c r="Y6" s="4" t="s">
        <v>35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44614</v>
      </c>
      <c r="G7" s="6">
        <v>44615</v>
      </c>
      <c r="H7" s="4">
        <v>1</v>
      </c>
      <c r="I7" s="4">
        <v>1</v>
      </c>
      <c r="J7" s="4">
        <v>1</v>
      </c>
      <c r="K7" s="4" t="s">
        <v>30</v>
      </c>
      <c r="L7" s="4">
        <v>443</v>
      </c>
      <c r="M7" s="4">
        <v>443</v>
      </c>
      <c r="N7" s="4" t="s">
        <v>62</v>
      </c>
      <c r="O7" s="4" t="s">
        <v>32</v>
      </c>
      <c r="P7" s="4" t="s">
        <v>33</v>
      </c>
      <c r="Q7" s="4">
        <v>0</v>
      </c>
      <c r="R7" s="7">
        <v>44609</v>
      </c>
      <c r="S7" s="6">
        <v>44618</v>
      </c>
      <c r="T7" s="4" t="s">
        <v>34</v>
      </c>
      <c r="U7" s="4">
        <v>443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44612</v>
      </c>
      <c r="G8" s="6">
        <v>44615</v>
      </c>
      <c r="H8" s="4">
        <v>1</v>
      </c>
      <c r="I8" s="4">
        <v>3</v>
      </c>
      <c r="J8" s="4">
        <v>3</v>
      </c>
      <c r="K8" s="4" t="s">
        <v>30</v>
      </c>
      <c r="L8" s="4">
        <v>7551</v>
      </c>
      <c r="M8" s="4">
        <v>7551</v>
      </c>
      <c r="N8" s="4" t="s">
        <v>68</v>
      </c>
      <c r="O8" s="4" t="s">
        <v>32</v>
      </c>
      <c r="P8" s="4" t="s">
        <v>33</v>
      </c>
      <c r="Q8" s="4">
        <v>0</v>
      </c>
      <c r="R8" s="7">
        <v>44612</v>
      </c>
      <c r="S8" s="6">
        <v>44618</v>
      </c>
      <c r="T8" s="4" t="s">
        <v>34</v>
      </c>
      <c r="U8" s="4">
        <v>7551</v>
      </c>
      <c r="V8" s="4">
        <v>0</v>
      </c>
      <c r="W8" s="4">
        <v>0</v>
      </c>
      <c r="X8" s="4" t="s">
        <v>35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44614</v>
      </c>
      <c r="G9" s="6">
        <v>44615</v>
      </c>
      <c r="H9" s="4">
        <v>1</v>
      </c>
      <c r="I9" s="4">
        <v>1</v>
      </c>
      <c r="J9" s="4">
        <v>1</v>
      </c>
      <c r="K9" s="4" t="s">
        <v>30</v>
      </c>
      <c r="L9" s="4">
        <v>347</v>
      </c>
      <c r="M9" s="4">
        <v>347</v>
      </c>
      <c r="N9" s="4" t="s">
        <v>73</v>
      </c>
      <c r="O9" s="4" t="s">
        <v>32</v>
      </c>
      <c r="P9" s="4" t="s">
        <v>33</v>
      </c>
      <c r="Q9" s="4">
        <v>0</v>
      </c>
      <c r="R9" s="7">
        <v>44613</v>
      </c>
      <c r="S9" s="6">
        <v>44618</v>
      </c>
      <c r="T9" s="4" t="s">
        <v>34</v>
      </c>
      <c r="U9" s="4">
        <v>347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44614</v>
      </c>
      <c r="G10" s="6">
        <v>44615</v>
      </c>
      <c r="H10" s="4">
        <v>1</v>
      </c>
      <c r="I10" s="4">
        <v>1</v>
      </c>
      <c r="J10" s="4">
        <v>1</v>
      </c>
      <c r="K10" s="4" t="s">
        <v>30</v>
      </c>
      <c r="L10" s="4">
        <v>178</v>
      </c>
      <c r="M10" s="4">
        <v>178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44614</v>
      </c>
      <c r="S10" s="6">
        <v>44618</v>
      </c>
      <c r="T10" s="4" t="s">
        <v>34</v>
      </c>
      <c r="U10" s="4">
        <v>178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44614</v>
      </c>
      <c r="G11" s="6">
        <v>44616</v>
      </c>
      <c r="H11" s="4">
        <v>1</v>
      </c>
      <c r="I11" s="4">
        <v>2</v>
      </c>
      <c r="J11" s="4">
        <v>2</v>
      </c>
      <c r="K11" s="4" t="s">
        <v>30</v>
      </c>
      <c r="L11" s="4">
        <v>502</v>
      </c>
      <c r="M11" s="4">
        <v>502</v>
      </c>
      <c r="N11" s="4" t="s">
        <v>81</v>
      </c>
      <c r="O11" s="4" t="s">
        <v>82</v>
      </c>
      <c r="P11" s="4" t="s">
        <v>33</v>
      </c>
      <c r="Q11" s="4">
        <v>0</v>
      </c>
      <c r="R11" s="7">
        <v>44459</v>
      </c>
      <c r="S11" s="6">
        <v>44619</v>
      </c>
      <c r="T11" s="4" t="s">
        <v>34</v>
      </c>
      <c r="U11" s="4">
        <v>502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78</v>
      </c>
      <c r="B12" s="4" t="s">
        <v>26</v>
      </c>
      <c r="C12" s="4" t="s">
        <v>85</v>
      </c>
      <c r="D12" s="4" t="s">
        <v>79</v>
      </c>
      <c r="E12" s="4" t="s">
        <v>80</v>
      </c>
      <c r="F12" s="6">
        <v>44614</v>
      </c>
      <c r="G12" s="6">
        <v>44616</v>
      </c>
      <c r="H12" s="4">
        <v>1</v>
      </c>
      <c r="I12" s="4">
        <v>2</v>
      </c>
      <c r="J12" s="4">
        <v>2</v>
      </c>
      <c r="K12" s="4" t="s">
        <v>30</v>
      </c>
      <c r="L12" s="4">
        <v>-502</v>
      </c>
      <c r="M12" s="4">
        <v>-502</v>
      </c>
      <c r="N12" s="4" t="s">
        <v>81</v>
      </c>
      <c r="O12" s="4" t="s">
        <v>82</v>
      </c>
      <c r="P12" s="4" t="s">
        <v>33</v>
      </c>
      <c r="Q12" s="4">
        <v>0</v>
      </c>
      <c r="R12" s="7">
        <v>44459</v>
      </c>
      <c r="S12" s="6">
        <v>44619</v>
      </c>
      <c r="T12" s="4" t="s">
        <v>34</v>
      </c>
      <c r="U12" s="4">
        <v>-502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78</v>
      </c>
      <c r="B13" s="4" t="s">
        <v>26</v>
      </c>
      <c r="C13" s="4" t="s">
        <v>86</v>
      </c>
      <c r="D13" s="4" t="s">
        <v>79</v>
      </c>
      <c r="E13" s="4" t="s">
        <v>80</v>
      </c>
      <c r="F13" s="6">
        <v>44614</v>
      </c>
      <c r="G13" s="6">
        <v>44616</v>
      </c>
      <c r="H13" s="4">
        <v>1</v>
      </c>
      <c r="I13" s="4">
        <v>2</v>
      </c>
      <c r="J13" s="4">
        <v>2</v>
      </c>
      <c r="K13" s="4" t="s">
        <v>30</v>
      </c>
      <c r="L13" s="4">
        <v>251</v>
      </c>
      <c r="M13" s="4">
        <v>251</v>
      </c>
      <c r="N13" s="4" t="s">
        <v>81</v>
      </c>
      <c r="O13" s="4" t="s">
        <v>82</v>
      </c>
      <c r="P13" s="4" t="s">
        <v>33</v>
      </c>
      <c r="Q13" s="4">
        <v>0</v>
      </c>
      <c r="R13" s="7">
        <v>44459</v>
      </c>
      <c r="S13" s="6">
        <v>44619</v>
      </c>
      <c r="T13" s="4" t="s">
        <v>34</v>
      </c>
      <c r="U13" s="4">
        <v>251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44613</v>
      </c>
      <c r="G14" s="6">
        <v>44616</v>
      </c>
      <c r="H14" s="4">
        <v>1</v>
      </c>
      <c r="I14" s="4">
        <v>3</v>
      </c>
      <c r="J14" s="4">
        <v>3</v>
      </c>
      <c r="K14" s="4" t="s">
        <v>30</v>
      </c>
      <c r="L14" s="4">
        <v>8031</v>
      </c>
      <c r="M14" s="4">
        <v>8031</v>
      </c>
      <c r="N14" s="4" t="s">
        <v>90</v>
      </c>
      <c r="O14" s="4" t="s">
        <v>82</v>
      </c>
      <c r="P14" s="4" t="s">
        <v>33</v>
      </c>
      <c r="Q14" s="4">
        <v>0</v>
      </c>
      <c r="R14" s="7">
        <v>44509</v>
      </c>
      <c r="S14" s="6">
        <v>44619</v>
      </c>
      <c r="T14" s="4" t="s">
        <v>34</v>
      </c>
      <c r="U14" s="4">
        <v>8031</v>
      </c>
      <c r="V14" s="4">
        <v>0</v>
      </c>
      <c r="W14" s="4">
        <v>0</v>
      </c>
      <c r="X14" s="4" t="s">
        <v>35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44613</v>
      </c>
      <c r="G15" s="6">
        <v>44616</v>
      </c>
      <c r="H15" s="4">
        <v>1</v>
      </c>
      <c r="I15" s="4">
        <v>3</v>
      </c>
      <c r="J15" s="4">
        <v>3</v>
      </c>
      <c r="K15" s="4" t="s">
        <v>30</v>
      </c>
      <c r="L15" s="4">
        <v>4053</v>
      </c>
      <c r="M15" s="4">
        <v>4053</v>
      </c>
      <c r="N15" s="4" t="s">
        <v>95</v>
      </c>
      <c r="O15" s="4" t="s">
        <v>82</v>
      </c>
      <c r="P15" s="4" t="s">
        <v>33</v>
      </c>
      <c r="Q15" s="4">
        <v>0</v>
      </c>
      <c r="R15" s="7">
        <v>44578</v>
      </c>
      <c r="S15" s="6">
        <v>44619</v>
      </c>
      <c r="T15" s="4" t="s">
        <v>34</v>
      </c>
      <c r="U15" s="4">
        <v>4053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44615</v>
      </c>
      <c r="G16" s="6">
        <v>44616</v>
      </c>
      <c r="H16" s="4">
        <v>1</v>
      </c>
      <c r="I16" s="4">
        <v>1</v>
      </c>
      <c r="J16" s="4">
        <v>1</v>
      </c>
      <c r="K16" s="4" t="s">
        <v>30</v>
      </c>
      <c r="L16" s="4">
        <v>1168</v>
      </c>
      <c r="M16" s="4">
        <v>1168</v>
      </c>
      <c r="N16" s="4" t="s">
        <v>100</v>
      </c>
      <c r="O16" s="4" t="s">
        <v>82</v>
      </c>
      <c r="P16" s="4" t="s">
        <v>33</v>
      </c>
      <c r="Q16" s="4">
        <v>0</v>
      </c>
      <c r="R16" s="7">
        <v>44615</v>
      </c>
      <c r="S16" s="6">
        <v>44619</v>
      </c>
      <c r="T16" s="4" t="s">
        <v>34</v>
      </c>
      <c r="U16" s="4">
        <v>1168</v>
      </c>
      <c r="V16" s="4">
        <v>0</v>
      </c>
      <c r="W16" s="4">
        <v>0</v>
      </c>
      <c r="X16" s="4" t="s">
        <v>35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44615</v>
      </c>
      <c r="G17" s="6">
        <v>44616</v>
      </c>
      <c r="H17" s="4">
        <v>2</v>
      </c>
      <c r="I17" s="4">
        <v>1</v>
      </c>
      <c r="J17" s="4">
        <v>2</v>
      </c>
      <c r="K17" s="4" t="s">
        <v>30</v>
      </c>
      <c r="L17" s="4">
        <v>318</v>
      </c>
      <c r="M17" s="4">
        <v>318</v>
      </c>
      <c r="N17" s="4" t="s">
        <v>105</v>
      </c>
      <c r="O17" s="4" t="s">
        <v>82</v>
      </c>
      <c r="P17" s="4" t="s">
        <v>33</v>
      </c>
      <c r="Q17" s="4">
        <v>0</v>
      </c>
      <c r="R17" s="7">
        <v>44615</v>
      </c>
      <c r="S17" s="6">
        <v>44619</v>
      </c>
      <c r="T17" s="4" t="s">
        <v>34</v>
      </c>
      <c r="U17" s="4">
        <v>318</v>
      </c>
      <c r="V17" s="4">
        <v>0</v>
      </c>
      <c r="W17" s="4">
        <v>0</v>
      </c>
      <c r="X17" s="4" t="s">
        <v>106</v>
      </c>
      <c r="Y17" s="4" t="s">
        <v>35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44610</v>
      </c>
      <c r="G18" s="6">
        <v>44617</v>
      </c>
      <c r="H18" s="4">
        <v>1</v>
      </c>
      <c r="I18" s="4">
        <v>7</v>
      </c>
      <c r="J18" s="4">
        <v>7</v>
      </c>
      <c r="K18" s="4" t="s">
        <v>30</v>
      </c>
      <c r="L18" s="4">
        <v>3232</v>
      </c>
      <c r="M18" s="4">
        <v>3232</v>
      </c>
      <c r="N18" s="4" t="s">
        <v>110</v>
      </c>
      <c r="O18" s="4" t="s">
        <v>111</v>
      </c>
      <c r="P18" s="4" t="s">
        <v>33</v>
      </c>
      <c r="Q18" s="4">
        <v>0</v>
      </c>
      <c r="R18" s="7">
        <v>44588</v>
      </c>
      <c r="S18" s="6">
        <v>44620</v>
      </c>
      <c r="T18" s="4" t="s">
        <v>34</v>
      </c>
      <c r="U18" s="4">
        <v>3232</v>
      </c>
      <c r="V18" s="4">
        <v>0</v>
      </c>
      <c r="W18" s="4">
        <v>0</v>
      </c>
      <c r="X18" s="4" t="s">
        <v>35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44616</v>
      </c>
      <c r="G19" s="6">
        <v>44617</v>
      </c>
      <c r="H19" s="4">
        <v>1</v>
      </c>
      <c r="I19" s="4">
        <v>1</v>
      </c>
      <c r="J19" s="4">
        <v>1</v>
      </c>
      <c r="K19" s="4" t="s">
        <v>30</v>
      </c>
      <c r="L19" s="4">
        <v>1034</v>
      </c>
      <c r="M19" s="4">
        <v>1034</v>
      </c>
      <c r="N19" s="4" t="s">
        <v>116</v>
      </c>
      <c r="O19" s="4" t="s">
        <v>111</v>
      </c>
      <c r="P19" s="4" t="s">
        <v>33</v>
      </c>
      <c r="Q19" s="4">
        <v>0</v>
      </c>
      <c r="R19" s="7">
        <v>44591</v>
      </c>
      <c r="S19" s="6">
        <v>44620</v>
      </c>
      <c r="T19" s="4" t="s">
        <v>34</v>
      </c>
      <c r="U19" s="4">
        <v>1034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44615</v>
      </c>
      <c r="G20" s="6">
        <v>44617</v>
      </c>
      <c r="H20" s="4">
        <v>1</v>
      </c>
      <c r="I20" s="4">
        <v>2</v>
      </c>
      <c r="J20" s="4">
        <v>2</v>
      </c>
      <c r="K20" s="4" t="s">
        <v>30</v>
      </c>
      <c r="L20" s="4">
        <v>1666</v>
      </c>
      <c r="M20" s="4">
        <v>1666</v>
      </c>
      <c r="N20" s="4" t="s">
        <v>122</v>
      </c>
      <c r="O20" s="4" t="s">
        <v>111</v>
      </c>
      <c r="P20" s="4" t="s">
        <v>33</v>
      </c>
      <c r="Q20" s="4">
        <v>0</v>
      </c>
      <c r="R20" s="7">
        <v>44601</v>
      </c>
      <c r="S20" s="6">
        <v>44620</v>
      </c>
      <c r="T20" s="4" t="s">
        <v>34</v>
      </c>
      <c r="U20" s="4">
        <v>1666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44616</v>
      </c>
      <c r="G21" s="6">
        <v>44617</v>
      </c>
      <c r="H21" s="4">
        <v>1</v>
      </c>
      <c r="I21" s="4">
        <v>1</v>
      </c>
      <c r="J21" s="4">
        <v>1</v>
      </c>
      <c r="K21" s="4" t="s">
        <v>30</v>
      </c>
      <c r="L21" s="4">
        <v>1344</v>
      </c>
      <c r="M21" s="4">
        <v>1344</v>
      </c>
      <c r="N21" s="4" t="s">
        <v>128</v>
      </c>
      <c r="O21" s="4" t="s">
        <v>111</v>
      </c>
      <c r="P21" s="4" t="s">
        <v>33</v>
      </c>
      <c r="Q21" s="4">
        <v>0</v>
      </c>
      <c r="R21" s="7">
        <v>44612</v>
      </c>
      <c r="S21" s="6">
        <v>44620</v>
      </c>
      <c r="T21" s="4" t="s">
        <v>34</v>
      </c>
      <c r="U21" s="4">
        <v>1344</v>
      </c>
      <c r="V21" s="4">
        <v>0</v>
      </c>
      <c r="W21" s="4">
        <v>0</v>
      </c>
      <c r="X21" s="4" t="s">
        <v>35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44615</v>
      </c>
      <c r="G22" s="6">
        <v>44617</v>
      </c>
      <c r="H22" s="4">
        <v>1</v>
      </c>
      <c r="I22" s="4">
        <v>2</v>
      </c>
      <c r="J22" s="4">
        <v>2</v>
      </c>
      <c r="K22" s="4" t="s">
        <v>30</v>
      </c>
      <c r="L22" s="4">
        <v>474</v>
      </c>
      <c r="M22" s="4">
        <v>474</v>
      </c>
      <c r="N22" s="4" t="s">
        <v>133</v>
      </c>
      <c r="O22" s="4" t="s">
        <v>111</v>
      </c>
      <c r="P22" s="4" t="s">
        <v>33</v>
      </c>
      <c r="Q22" s="4">
        <v>0</v>
      </c>
      <c r="R22" s="7">
        <v>44613</v>
      </c>
      <c r="S22" s="6">
        <v>44620</v>
      </c>
      <c r="T22" s="4" t="s">
        <v>34</v>
      </c>
      <c r="U22" s="4">
        <v>474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44615</v>
      </c>
      <c r="G23" s="6">
        <v>44617</v>
      </c>
      <c r="H23" s="4">
        <v>1</v>
      </c>
      <c r="I23" s="4">
        <v>2</v>
      </c>
      <c r="J23" s="4">
        <v>2</v>
      </c>
      <c r="K23" s="4" t="s">
        <v>30</v>
      </c>
      <c r="L23" s="4">
        <v>852</v>
      </c>
      <c r="M23" s="4">
        <v>852</v>
      </c>
      <c r="N23" s="4" t="s">
        <v>137</v>
      </c>
      <c r="O23" s="4" t="s">
        <v>111</v>
      </c>
      <c r="P23" s="4" t="s">
        <v>33</v>
      </c>
      <c r="Q23" s="4">
        <v>0</v>
      </c>
      <c r="R23" s="7">
        <v>44613</v>
      </c>
      <c r="S23" s="6">
        <v>44620</v>
      </c>
      <c r="T23" s="4" t="s">
        <v>34</v>
      </c>
      <c r="U23" s="4">
        <v>852</v>
      </c>
      <c r="V23" s="4">
        <v>0</v>
      </c>
      <c r="W23" s="4">
        <v>0</v>
      </c>
      <c r="X23" s="4" t="s">
        <v>138</v>
      </c>
      <c r="Y23" s="4" t="s">
        <v>35</v>
      </c>
    </row>
    <row r="24" s="4" customFormat="1" spans="1:25">
      <c r="A24" s="4" t="s">
        <v>134</v>
      </c>
      <c r="B24" s="4" t="s">
        <v>26</v>
      </c>
      <c r="C24" s="4" t="s">
        <v>85</v>
      </c>
      <c r="D24" s="4" t="s">
        <v>135</v>
      </c>
      <c r="E24" s="4" t="s">
        <v>136</v>
      </c>
      <c r="F24" s="6">
        <v>44615</v>
      </c>
      <c r="G24" s="6">
        <v>44617</v>
      </c>
      <c r="H24" s="4">
        <v>1</v>
      </c>
      <c r="I24" s="4">
        <v>2</v>
      </c>
      <c r="J24" s="4">
        <v>2</v>
      </c>
      <c r="K24" s="4" t="s">
        <v>30</v>
      </c>
      <c r="L24" s="4">
        <v>-852</v>
      </c>
      <c r="M24" s="4">
        <v>-852</v>
      </c>
      <c r="N24" s="4" t="s">
        <v>137</v>
      </c>
      <c r="O24" s="4" t="s">
        <v>111</v>
      </c>
      <c r="P24" s="4" t="s">
        <v>33</v>
      </c>
      <c r="Q24" s="4">
        <v>0</v>
      </c>
      <c r="R24" s="7">
        <v>44613</v>
      </c>
      <c r="S24" s="6">
        <v>44620</v>
      </c>
      <c r="T24" s="4" t="s">
        <v>34</v>
      </c>
      <c r="U24" s="4">
        <v>-852</v>
      </c>
      <c r="V24" s="4">
        <v>0</v>
      </c>
      <c r="W24" s="4">
        <v>0</v>
      </c>
      <c r="X24" s="4" t="s">
        <v>138</v>
      </c>
      <c r="Y24" s="4" t="s">
        <v>35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44615</v>
      </c>
      <c r="G25" s="6">
        <v>44617</v>
      </c>
      <c r="H25" s="4">
        <v>1</v>
      </c>
      <c r="I25" s="4">
        <v>2</v>
      </c>
      <c r="J25" s="4">
        <v>2</v>
      </c>
      <c r="K25" s="4" t="s">
        <v>30</v>
      </c>
      <c r="L25" s="4">
        <v>3602</v>
      </c>
      <c r="M25" s="4">
        <v>3602</v>
      </c>
      <c r="N25" s="4" t="s">
        <v>142</v>
      </c>
      <c r="O25" s="4" t="s">
        <v>111</v>
      </c>
      <c r="P25" s="4" t="s">
        <v>33</v>
      </c>
      <c r="Q25" s="4">
        <v>0</v>
      </c>
      <c r="R25" s="7">
        <v>44615</v>
      </c>
      <c r="S25" s="6">
        <v>44620</v>
      </c>
      <c r="T25" s="4" t="s">
        <v>34</v>
      </c>
      <c r="U25" s="4">
        <v>3602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44616</v>
      </c>
      <c r="G26" s="6">
        <v>44617</v>
      </c>
      <c r="H26" s="4">
        <v>1</v>
      </c>
      <c r="I26" s="4">
        <v>1</v>
      </c>
      <c r="J26" s="4">
        <v>1</v>
      </c>
      <c r="K26" s="4" t="s">
        <v>30</v>
      </c>
      <c r="L26" s="4">
        <v>221</v>
      </c>
      <c r="M26" s="4">
        <v>221</v>
      </c>
      <c r="N26" s="4" t="s">
        <v>146</v>
      </c>
      <c r="O26" s="4" t="s">
        <v>111</v>
      </c>
      <c r="P26" s="4" t="s">
        <v>33</v>
      </c>
      <c r="Q26" s="4">
        <v>0</v>
      </c>
      <c r="R26" s="7">
        <v>44615</v>
      </c>
      <c r="S26" s="6">
        <v>44620</v>
      </c>
      <c r="T26" s="4" t="s">
        <v>34</v>
      </c>
      <c r="U26" s="4">
        <v>221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44616</v>
      </c>
      <c r="G27" s="6">
        <v>44617</v>
      </c>
      <c r="H27" s="4">
        <v>1</v>
      </c>
      <c r="I27" s="4">
        <v>1</v>
      </c>
      <c r="J27" s="4">
        <v>1</v>
      </c>
      <c r="K27" s="4" t="s">
        <v>30</v>
      </c>
      <c r="L27" s="4">
        <v>564</v>
      </c>
      <c r="M27" s="4">
        <v>564</v>
      </c>
      <c r="N27" s="4" t="s">
        <v>150</v>
      </c>
      <c r="O27" s="4" t="s">
        <v>111</v>
      </c>
      <c r="P27" s="4" t="s">
        <v>33</v>
      </c>
      <c r="Q27" s="4">
        <v>0</v>
      </c>
      <c r="R27" s="7">
        <v>44616</v>
      </c>
      <c r="S27" s="6">
        <v>44620</v>
      </c>
      <c r="T27" s="4" t="s">
        <v>34</v>
      </c>
      <c r="U27" s="4">
        <v>564</v>
      </c>
      <c r="V27" s="4">
        <v>0</v>
      </c>
      <c r="W27" s="4">
        <v>0</v>
      </c>
      <c r="X27" s="4" t="s">
        <v>151</v>
      </c>
      <c r="Y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1" sqref="A31:A3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152</v>
      </c>
    </row>
    <row r="2" s="4" customFormat="1" spans="1:9">
      <c r="A2" s="5">
        <v>17112539837</v>
      </c>
      <c r="B2" s="6">
        <v>44614</v>
      </c>
      <c r="C2" s="6">
        <v>44615</v>
      </c>
      <c r="D2" s="4">
        <v>1530</v>
      </c>
      <c r="E2" s="4" t="str">
        <f>VLOOKUP(A2,HOP!A:L,12,0)</f>
        <v>1530.00</v>
      </c>
      <c r="F2" s="4" t="str">
        <f>VLOOKUP(A2,HOP!A:C,3,0)</f>
        <v>2371151</v>
      </c>
      <c r="G2" s="4">
        <f>D2-E2</f>
        <v>0</v>
      </c>
      <c r="H2" s="4" t="str">
        <f>$H$1&amp;F2</f>
        <v>，2371151</v>
      </c>
      <c r="I2" s="4" t="str">
        <f>VLOOKUP(A2,HOP!A:T,20,0)</f>
        <v>直连</v>
      </c>
    </row>
    <row r="3" s="4" customFormat="1" spans="1:9">
      <c r="A3" s="5">
        <v>17144524630</v>
      </c>
      <c r="B3" s="6">
        <v>44610</v>
      </c>
      <c r="C3" s="6">
        <v>44615</v>
      </c>
      <c r="D3" s="4">
        <v>7434</v>
      </c>
      <c r="E3" s="4" t="str">
        <f>VLOOKUP(A3,HOP!A:L,12,0)</f>
        <v>7434.00</v>
      </c>
      <c r="F3" s="4" t="str">
        <f>VLOOKUP(A3,HOP!A:C,3,0)</f>
        <v>2379928</v>
      </c>
      <c r="G3" s="4">
        <f t="shared" ref="G3:G24" si="0">D3-E3</f>
        <v>0</v>
      </c>
      <c r="H3" s="4" t="str">
        <f t="shared" ref="H3:H24" si="1">$H$1&amp;F3</f>
        <v>，2379928</v>
      </c>
      <c r="I3" s="4" t="str">
        <f>VLOOKUP(A3,HOP!A:T,20,0)</f>
        <v>直连</v>
      </c>
    </row>
    <row r="4" s="4" customFormat="1" spans="1:9">
      <c r="A4" s="5">
        <v>17184631475</v>
      </c>
      <c r="B4" s="6">
        <v>44614</v>
      </c>
      <c r="C4" s="6">
        <v>44615</v>
      </c>
      <c r="D4" s="4">
        <v>768</v>
      </c>
      <c r="E4" s="4" t="str">
        <f>VLOOKUP(A4,HOP!A:L,12,0)</f>
        <v>768.00</v>
      </c>
      <c r="F4" s="4" t="str">
        <f>VLOOKUP(A4,HOP!A:C,3,0)</f>
        <v>2393875</v>
      </c>
      <c r="G4" s="4">
        <f t="shared" si="0"/>
        <v>0</v>
      </c>
      <c r="H4" s="4" t="str">
        <f t="shared" si="1"/>
        <v>，2393875</v>
      </c>
      <c r="I4" s="4" t="str">
        <f>VLOOKUP(A4,HOP!A:T,20,0)</f>
        <v>直连</v>
      </c>
    </row>
    <row r="5" s="4" customFormat="1" spans="1:9">
      <c r="A5" s="5">
        <v>17354202111</v>
      </c>
      <c r="B5" s="6">
        <v>44613</v>
      </c>
      <c r="C5" s="6">
        <v>44615</v>
      </c>
      <c r="D5" s="4">
        <v>2686</v>
      </c>
      <c r="E5" s="4" t="str">
        <f>VLOOKUP(A5,HOP!A:L,12,0)</f>
        <v>2686.00</v>
      </c>
      <c r="F5" s="4" t="str">
        <f>VLOOKUP(A5,HOP!A:C,3,0)</f>
        <v>2418970</v>
      </c>
      <c r="G5" s="4">
        <f t="shared" si="0"/>
        <v>0</v>
      </c>
      <c r="H5" s="4" t="str">
        <f t="shared" si="1"/>
        <v>，2418970</v>
      </c>
      <c r="I5" s="4" t="str">
        <f>VLOOKUP(A5,HOP!A:T,20,0)</f>
        <v>直连</v>
      </c>
    </row>
    <row r="6" s="4" customFormat="1" spans="1:9">
      <c r="A6" s="5">
        <v>17362165567</v>
      </c>
      <c r="B6" s="6">
        <v>44613</v>
      </c>
      <c r="C6" s="6">
        <v>44615</v>
      </c>
      <c r="D6" s="4">
        <v>2126</v>
      </c>
      <c r="E6" s="4" t="str">
        <f>VLOOKUP(A6,HOP!A:L,12,0)</f>
        <v>2126.00</v>
      </c>
      <c r="F6" s="4" t="str">
        <f>VLOOKUP(A6,HOP!A:C,3,0)</f>
        <v>2419365</v>
      </c>
      <c r="G6" s="4">
        <f t="shared" si="0"/>
        <v>0</v>
      </c>
      <c r="H6" s="4" t="str">
        <f t="shared" si="1"/>
        <v>，2419365</v>
      </c>
      <c r="I6" s="4" t="str">
        <f>VLOOKUP(A6,HOP!A:T,20,0)</f>
        <v>直连</v>
      </c>
    </row>
    <row r="7" s="4" customFormat="1" spans="1:9">
      <c r="A7" s="5">
        <v>17383561637</v>
      </c>
      <c r="B7" s="6">
        <v>44614</v>
      </c>
      <c r="C7" s="6">
        <v>44615</v>
      </c>
      <c r="D7" s="4">
        <v>443</v>
      </c>
      <c r="E7" s="4" t="str">
        <f>VLOOKUP(A7,HOP!A:L,12,0)</f>
        <v>443.00</v>
      </c>
      <c r="F7" s="4" t="str">
        <f>VLOOKUP(A7,HOP!A:C,3,0)</f>
        <v>2420525</v>
      </c>
      <c r="G7" s="4">
        <f t="shared" si="0"/>
        <v>0</v>
      </c>
      <c r="H7" s="4" t="str">
        <f t="shared" si="1"/>
        <v>，2420525</v>
      </c>
      <c r="I7" s="4" t="str">
        <f>VLOOKUP(A7,HOP!A:T,20,0)</f>
        <v>直连</v>
      </c>
    </row>
    <row r="8" s="4" customFormat="1" spans="1:9">
      <c r="A8" s="5">
        <v>17430470223</v>
      </c>
      <c r="B8" s="6">
        <v>44612</v>
      </c>
      <c r="C8" s="6">
        <v>44615</v>
      </c>
      <c r="D8" s="4">
        <v>7551</v>
      </c>
      <c r="E8" s="4" t="str">
        <f>VLOOKUP(A8,HOP!A:L,12,0)</f>
        <v>7551.00</v>
      </c>
      <c r="F8" s="4" t="str">
        <f>VLOOKUP(A8,HOP!A:C,3,0)</f>
        <v>2426606</v>
      </c>
      <c r="G8" s="4">
        <f t="shared" si="0"/>
        <v>0</v>
      </c>
      <c r="H8" s="4" t="str">
        <f t="shared" si="1"/>
        <v>，2426606</v>
      </c>
      <c r="I8" s="4" t="str">
        <f>VLOOKUP(A8,HOP!A:T,20,0)</f>
        <v>直连</v>
      </c>
    </row>
    <row r="9" s="4" customFormat="1" spans="1:9">
      <c r="A9" s="5">
        <v>17445345308</v>
      </c>
      <c r="B9" s="6">
        <v>44614</v>
      </c>
      <c r="C9" s="6">
        <v>44615</v>
      </c>
      <c r="D9" s="4">
        <v>347</v>
      </c>
      <c r="E9" s="4" t="str">
        <f>VLOOKUP(A9,HOP!A:L,12,0)</f>
        <v>347.00</v>
      </c>
      <c r="F9" s="4" t="str">
        <f>VLOOKUP(A9,HOP!A:C,3,0)</f>
        <v>2429762</v>
      </c>
      <c r="G9" s="4">
        <f t="shared" si="0"/>
        <v>0</v>
      </c>
      <c r="H9" s="4" t="str">
        <f t="shared" si="1"/>
        <v>，2429762</v>
      </c>
      <c r="I9" s="4" t="str">
        <f>VLOOKUP(A9,HOP!A:T,20,0)</f>
        <v>直连</v>
      </c>
    </row>
    <row r="10" s="4" customFormat="1" spans="1:9">
      <c r="A10" s="5">
        <v>17453904829</v>
      </c>
      <c r="B10" s="6">
        <v>44614</v>
      </c>
      <c r="C10" s="6">
        <v>44615</v>
      </c>
      <c r="D10" s="4">
        <v>178</v>
      </c>
      <c r="E10" s="4" t="str">
        <f>VLOOKUP(A10,HOP!A:L,12,0)</f>
        <v>178.00</v>
      </c>
      <c r="F10" s="4" t="str">
        <f>VLOOKUP(A10,HOP!A:C,3,0)</f>
        <v>2431536</v>
      </c>
      <c r="G10" s="4">
        <f t="shared" si="0"/>
        <v>0</v>
      </c>
      <c r="H10" s="4" t="str">
        <f t="shared" si="1"/>
        <v>，2431536</v>
      </c>
      <c r="I10" s="4" t="str">
        <f>VLOOKUP(A10,HOP!A:T,20,0)</f>
        <v>直连</v>
      </c>
    </row>
    <row r="11" s="4" customFormat="1" spans="1:9">
      <c r="A11" s="5">
        <v>16330351602</v>
      </c>
      <c r="B11" s="6">
        <v>44614</v>
      </c>
      <c r="C11" s="6">
        <v>44616</v>
      </c>
      <c r="D11" s="4">
        <v>251</v>
      </c>
      <c r="E11" s="4" t="str">
        <f>VLOOKUP(A11,HOP!A:L,12,0)</f>
        <v>251.00</v>
      </c>
      <c r="F11" s="4" t="str">
        <f>VLOOKUP(A11,HOP!A:C,3,0)</f>
        <v>2260102</v>
      </c>
      <c r="G11" s="4">
        <f t="shared" si="0"/>
        <v>0</v>
      </c>
      <c r="H11" s="4" t="str">
        <f t="shared" si="1"/>
        <v>，2260102</v>
      </c>
      <c r="I11" s="4" t="str">
        <f>VLOOKUP(A11,HOP!A:T,20,0)</f>
        <v>直连</v>
      </c>
    </row>
    <row r="12" s="4" customFormat="1" spans="1:9">
      <c r="A12" s="5">
        <v>16761386857</v>
      </c>
      <c r="B12" s="6">
        <v>44613</v>
      </c>
      <c r="C12" s="6">
        <v>44616</v>
      </c>
      <c r="D12" s="4">
        <v>8031</v>
      </c>
      <c r="E12" s="4" t="str">
        <f>VLOOKUP(A12,HOP!A:L,12,0)</f>
        <v>8031.00</v>
      </c>
      <c r="F12" s="4" t="str">
        <f>VLOOKUP(A12,HOP!A:C,3,0)</f>
        <v>2294685</v>
      </c>
      <c r="G12" s="4">
        <f t="shared" si="0"/>
        <v>0</v>
      </c>
      <c r="H12" s="4" t="str">
        <f t="shared" si="1"/>
        <v>，2294685</v>
      </c>
      <c r="I12" s="4" t="str">
        <f>VLOOKUP(A12,HOP!A:T,20,0)</f>
        <v>直连</v>
      </c>
    </row>
    <row r="13" s="4" customFormat="1" spans="1:9">
      <c r="A13" s="5">
        <v>17190669748</v>
      </c>
      <c r="B13" s="6">
        <v>44613</v>
      </c>
      <c r="C13" s="6">
        <v>44616</v>
      </c>
      <c r="D13" s="4">
        <v>4053</v>
      </c>
      <c r="E13" s="4" t="str">
        <f>VLOOKUP(A13,HOP!A:L,12,0)</f>
        <v>4053.00</v>
      </c>
      <c r="F13" s="4" t="str">
        <f>VLOOKUP(A13,HOP!A:C,3,0)</f>
        <v>2395905</v>
      </c>
      <c r="G13" s="4">
        <f t="shared" si="0"/>
        <v>0</v>
      </c>
      <c r="H13" s="4" t="str">
        <f t="shared" si="1"/>
        <v>，2395905</v>
      </c>
      <c r="I13" s="4" t="str">
        <f>VLOOKUP(A13,HOP!A:T,20,0)</f>
        <v>直连</v>
      </c>
    </row>
    <row r="14" s="4" customFormat="1" spans="1:9">
      <c r="A14" s="5">
        <v>17462009605</v>
      </c>
      <c r="B14" s="6">
        <v>44615</v>
      </c>
      <c r="C14" s="6">
        <v>44616</v>
      </c>
      <c r="D14" s="4">
        <v>1168</v>
      </c>
      <c r="E14" s="4" t="str">
        <f>VLOOKUP(A14,HOP!A:L,12,0)</f>
        <v>1168.00</v>
      </c>
      <c r="F14" s="4" t="str">
        <f>VLOOKUP(A14,HOP!A:C,3,0)</f>
        <v>2432062</v>
      </c>
      <c r="G14" s="4">
        <f t="shared" si="0"/>
        <v>0</v>
      </c>
      <c r="H14" s="4" t="str">
        <f t="shared" si="1"/>
        <v>，2432062</v>
      </c>
      <c r="I14" s="4" t="str">
        <f>VLOOKUP(A14,HOP!A:T,20,0)</f>
        <v>直连</v>
      </c>
    </row>
    <row r="15" s="4" customFormat="1" spans="1:9">
      <c r="A15" s="5">
        <v>17464027198</v>
      </c>
      <c r="B15" s="6">
        <v>44615</v>
      </c>
      <c r="C15" s="6">
        <v>44616</v>
      </c>
      <c r="D15" s="4">
        <v>318</v>
      </c>
      <c r="E15" s="4" t="str">
        <f>VLOOKUP(A15,HOP!A:L,12,0)</f>
        <v>318.00</v>
      </c>
      <c r="F15" s="4" t="str">
        <f>VLOOKUP(A15,HOP!A:C,3,0)</f>
        <v>2432901</v>
      </c>
      <c r="G15" s="4">
        <f t="shared" si="0"/>
        <v>0</v>
      </c>
      <c r="H15" s="4" t="str">
        <f t="shared" si="1"/>
        <v>，2432901</v>
      </c>
      <c r="I15" s="4" t="str">
        <f>VLOOKUP(A15,HOP!A:T,20,0)</f>
        <v>直连</v>
      </c>
    </row>
    <row r="16" s="4" customFormat="1" spans="1:9">
      <c r="A16" s="5">
        <v>17242247877</v>
      </c>
      <c r="B16" s="6">
        <v>44610</v>
      </c>
      <c r="C16" s="6">
        <v>44617</v>
      </c>
      <c r="D16" s="4">
        <v>3232</v>
      </c>
      <c r="E16" s="4" t="str">
        <f>VLOOKUP(A16,HOP!A:L,12,0)</f>
        <v>3232.00</v>
      </c>
      <c r="F16" s="4" t="str">
        <f>VLOOKUP(A16,HOP!A:C,3,0)</f>
        <v>2409656</v>
      </c>
      <c r="G16" s="4">
        <f t="shared" si="0"/>
        <v>0</v>
      </c>
      <c r="H16" s="4" t="str">
        <f t="shared" si="1"/>
        <v>，2409656</v>
      </c>
      <c r="I16" s="4" t="str">
        <f>VLOOKUP(A16,HOP!A:T,20,0)</f>
        <v>直连</v>
      </c>
    </row>
    <row r="17" s="4" customFormat="1" spans="1:9">
      <c r="A17" s="5">
        <v>17258157849</v>
      </c>
      <c r="B17" s="6">
        <v>44616</v>
      </c>
      <c r="C17" s="6">
        <v>44617</v>
      </c>
      <c r="D17" s="4">
        <v>1034</v>
      </c>
      <c r="E17" s="4" t="str">
        <f>VLOOKUP(A17,HOP!A:L,12,0)</f>
        <v>1034.00</v>
      </c>
      <c r="F17" s="4" t="str">
        <f>VLOOKUP(A17,HOP!A:C,3,0)</f>
        <v>2410908</v>
      </c>
      <c r="G17" s="4">
        <f t="shared" si="0"/>
        <v>0</v>
      </c>
      <c r="H17" s="4" t="str">
        <f t="shared" si="1"/>
        <v>，2410908</v>
      </c>
      <c r="I17" s="4" t="str">
        <f>VLOOKUP(A17,HOP!A:T,20,0)</f>
        <v>直连</v>
      </c>
    </row>
    <row r="18" s="4" customFormat="1" spans="1:9">
      <c r="A18" s="5">
        <v>17320569561</v>
      </c>
      <c r="B18" s="6">
        <v>44615</v>
      </c>
      <c r="C18" s="6">
        <v>44617</v>
      </c>
      <c r="D18" s="4">
        <v>1666</v>
      </c>
      <c r="E18" s="4" t="str">
        <f>VLOOKUP(A18,HOP!A:L,12,0)</f>
        <v>1666.00</v>
      </c>
      <c r="F18" s="4" t="str">
        <f>VLOOKUP(A18,HOP!A:C,3,0)</f>
        <v>2416113</v>
      </c>
      <c r="G18" s="4">
        <f t="shared" si="0"/>
        <v>0</v>
      </c>
      <c r="H18" s="4" t="str">
        <f t="shared" si="1"/>
        <v>，2416113</v>
      </c>
      <c r="I18" s="4" t="str">
        <f>VLOOKUP(A18,HOP!A:T,20,0)</f>
        <v>直连</v>
      </c>
    </row>
    <row r="19" s="4" customFormat="1" spans="1:9">
      <c r="A19" s="5">
        <v>17431622565</v>
      </c>
      <c r="B19" s="6">
        <v>44616</v>
      </c>
      <c r="C19" s="6">
        <v>44617</v>
      </c>
      <c r="D19" s="4">
        <v>1344</v>
      </c>
      <c r="E19" s="4" t="str">
        <f>VLOOKUP(A19,HOP!A:L,12,0)</f>
        <v>1344.00</v>
      </c>
      <c r="F19" s="4" t="str">
        <f>VLOOKUP(A19,HOP!A:C,3,0)</f>
        <v>2427144</v>
      </c>
      <c r="G19" s="4">
        <f t="shared" si="0"/>
        <v>0</v>
      </c>
      <c r="H19" s="4" t="str">
        <f t="shared" si="1"/>
        <v>，2427144</v>
      </c>
      <c r="I19" s="4" t="str">
        <f>VLOOKUP(A19,HOP!A:T,20,0)</f>
        <v>直连</v>
      </c>
    </row>
    <row r="20" s="4" customFormat="1" spans="1:9">
      <c r="A20" s="5">
        <v>17444913779</v>
      </c>
      <c r="B20" s="6">
        <v>44615</v>
      </c>
      <c r="C20" s="6">
        <v>44617</v>
      </c>
      <c r="D20" s="4">
        <v>474</v>
      </c>
      <c r="E20" s="4" t="str">
        <f>VLOOKUP(A20,HOP!A:L,12,0)</f>
        <v>474.00</v>
      </c>
      <c r="F20" s="4" t="str">
        <f>VLOOKUP(A20,HOP!A:C,3,0)</f>
        <v>2429599</v>
      </c>
      <c r="G20" s="4">
        <f t="shared" si="0"/>
        <v>0</v>
      </c>
      <c r="H20" s="4" t="str">
        <f t="shared" si="1"/>
        <v>，2429599</v>
      </c>
      <c r="I20" s="4" t="str">
        <f>VLOOKUP(A20,HOP!A:T,20,0)</f>
        <v>直连</v>
      </c>
    </row>
    <row r="21" s="4" customFormat="1" hidden="1" spans="1:9">
      <c r="A21" s="5">
        <v>17445448547</v>
      </c>
      <c r="B21" s="6">
        <v>44615</v>
      </c>
      <c r="C21" s="6">
        <v>44617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5">
        <v>17464233886</v>
      </c>
      <c r="B22" s="6">
        <v>44615</v>
      </c>
      <c r="C22" s="6">
        <v>44617</v>
      </c>
      <c r="D22" s="4">
        <v>3602</v>
      </c>
      <c r="E22" s="4" t="str">
        <f>VLOOKUP(A22,HOP!A:L,12,0)</f>
        <v>3602.00</v>
      </c>
      <c r="F22" s="4" t="str">
        <f>VLOOKUP(A22,HOP!A:C,3,0)</f>
        <v>2432948</v>
      </c>
      <c r="G22" s="4">
        <f t="shared" si="0"/>
        <v>0</v>
      </c>
      <c r="H22" s="4" t="str">
        <f t="shared" si="1"/>
        <v>，2432948</v>
      </c>
      <c r="I22" s="4" t="str">
        <f>VLOOKUP(A22,HOP!A:T,20,0)</f>
        <v>直连</v>
      </c>
    </row>
    <row r="23" s="4" customFormat="1" spans="1:9">
      <c r="A23" s="5">
        <v>17464390455</v>
      </c>
      <c r="B23" s="6">
        <v>44616</v>
      </c>
      <c r="C23" s="6">
        <v>44617</v>
      </c>
      <c r="D23" s="4">
        <v>221</v>
      </c>
      <c r="E23" s="4" t="str">
        <f>VLOOKUP(A23,HOP!A:L,12,0)</f>
        <v>221.00</v>
      </c>
      <c r="F23" s="4" t="str">
        <f>VLOOKUP(A23,HOP!A:C,3,0)</f>
        <v>2432989</v>
      </c>
      <c r="G23" s="4">
        <f t="shared" si="0"/>
        <v>0</v>
      </c>
      <c r="H23" s="4" t="str">
        <f t="shared" si="1"/>
        <v>，2432989</v>
      </c>
      <c r="I23" s="4" t="str">
        <f>VLOOKUP(A23,HOP!A:T,20,0)</f>
        <v>直连</v>
      </c>
    </row>
    <row r="24" s="4" customFormat="1" spans="1:9">
      <c r="A24" s="5">
        <v>17473058344</v>
      </c>
      <c r="B24" s="6">
        <v>44616</v>
      </c>
      <c r="C24" s="6">
        <v>44617</v>
      </c>
      <c r="D24" s="4">
        <v>564</v>
      </c>
      <c r="E24" s="4" t="str">
        <f>VLOOKUP(A24,HOP!A:L,12,0)</f>
        <v>564.00</v>
      </c>
      <c r="F24" s="4" t="str">
        <f>VLOOKUP(A24,HOP!A:C,3,0)</f>
        <v>2433958</v>
      </c>
      <c r="G24" s="4">
        <f t="shared" si="0"/>
        <v>0</v>
      </c>
      <c r="H24" s="4" t="str">
        <f t="shared" si="1"/>
        <v>，2433958</v>
      </c>
      <c r="I24" s="4" t="str">
        <f>VLOOKUP(A24,HOP!A:T,20,0)</f>
        <v>直连</v>
      </c>
    </row>
    <row r="26" spans="4:4">
      <c r="D26" s="4">
        <f>SUM(D2:D25)</f>
        <v>49021</v>
      </c>
    </row>
    <row r="27" spans="4:4">
      <c r="D27" s="4" t="s">
        <v>153</v>
      </c>
    </row>
    <row r="31" spans="1:1">
      <c r="A31" s="4" t="s">
        <v>154</v>
      </c>
    </row>
    <row r="32" spans="1:1">
      <c r="A32" s="4" t="s">
        <v>155</v>
      </c>
    </row>
  </sheetData>
  <autoFilter ref="A1:XFD27">
    <filterColumn colId="3">
      <filters blank="1">
        <filter val="251"/>
        <filter val="7551"/>
        <filter val="4053"/>
        <filter val="318"/>
        <filter val="221"/>
        <filter val="49021"/>
        <filter val="564"/>
        <filter val="1666"/>
        <filter val="2126"/>
        <filter val="768"/>
        <filter val="1168"/>
        <filter val="1530"/>
        <filter val="8031"/>
        <filter val="3232"/>
        <filter val="474"/>
        <filter val="1034"/>
        <filter val="7434"/>
        <filter val="178"/>
        <filter val="3602"/>
        <filter val="443"/>
        <filter val="1344"/>
        <filter val="49021 HKD"/>
        <filter val="2686"/>
        <filter val="347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156</v>
      </c>
      <c r="B1" s="2" t="s">
        <v>157</v>
      </c>
      <c r="C1" s="2" t="s">
        <v>158</v>
      </c>
      <c r="D1" s="2" t="s">
        <v>159</v>
      </c>
      <c r="E1" s="2" t="s">
        <v>13</v>
      </c>
      <c r="F1" s="2" t="s">
        <v>5</v>
      </c>
      <c r="G1" s="2" t="s">
        <v>6</v>
      </c>
      <c r="H1" s="2" t="s">
        <v>160</v>
      </c>
      <c r="I1" s="2" t="s">
        <v>161</v>
      </c>
      <c r="J1" s="2" t="s">
        <v>162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169</v>
      </c>
      <c r="R1" s="2" t="s">
        <v>170</v>
      </c>
      <c r="S1" s="2" t="s">
        <v>171</v>
      </c>
      <c r="T1" s="2" t="s">
        <v>172</v>
      </c>
    </row>
    <row r="2" s="1" customFormat="1" spans="1:20">
      <c r="A2" s="3">
        <v>17473058344</v>
      </c>
      <c r="B2" s="1" t="s">
        <v>173</v>
      </c>
      <c r="C2" s="1" t="s">
        <v>174</v>
      </c>
      <c r="D2" s="1" t="s">
        <v>175</v>
      </c>
      <c r="E2" s="1" t="s">
        <v>176</v>
      </c>
      <c r="F2" s="1" t="s">
        <v>173</v>
      </c>
      <c r="G2" s="1" t="s">
        <v>177</v>
      </c>
      <c r="H2" s="1" t="s">
        <v>178</v>
      </c>
      <c r="I2" s="1" t="s">
        <v>179</v>
      </c>
      <c r="J2" s="1" t="s">
        <v>30</v>
      </c>
      <c r="K2" s="1" t="s">
        <v>180</v>
      </c>
      <c r="L2" s="1" t="s">
        <v>180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</row>
    <row r="3" s="1" customFormat="1" spans="1:20">
      <c r="A3" s="3">
        <v>17464390455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173</v>
      </c>
      <c r="G3" s="1" t="s">
        <v>177</v>
      </c>
      <c r="H3" s="1" t="s">
        <v>178</v>
      </c>
      <c r="I3" s="1" t="s">
        <v>192</v>
      </c>
      <c r="J3" s="1" t="s">
        <v>30</v>
      </c>
      <c r="K3" s="1" t="s">
        <v>193</v>
      </c>
      <c r="L3" s="1" t="s">
        <v>193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194</v>
      </c>
      <c r="R3" s="1" t="s">
        <v>185</v>
      </c>
      <c r="S3" s="1" t="s">
        <v>186</v>
      </c>
      <c r="T3" s="1" t="s">
        <v>187</v>
      </c>
    </row>
    <row r="4" s="1" customFormat="1" spans="1:20">
      <c r="A4" s="3">
        <v>17464233886</v>
      </c>
      <c r="B4" s="1" t="s">
        <v>188</v>
      </c>
      <c r="C4" s="1" t="s">
        <v>195</v>
      </c>
      <c r="D4" s="1" t="s">
        <v>196</v>
      </c>
      <c r="E4" s="1" t="s">
        <v>197</v>
      </c>
      <c r="F4" s="1" t="s">
        <v>188</v>
      </c>
      <c r="G4" s="1" t="s">
        <v>177</v>
      </c>
      <c r="H4" s="1" t="s">
        <v>178</v>
      </c>
      <c r="I4" s="1" t="s">
        <v>198</v>
      </c>
      <c r="J4" s="1" t="s">
        <v>30</v>
      </c>
      <c r="K4" s="1" t="s">
        <v>199</v>
      </c>
      <c r="L4" s="1" t="s">
        <v>199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200</v>
      </c>
      <c r="R4" s="1" t="s">
        <v>185</v>
      </c>
      <c r="S4" s="1" t="s">
        <v>186</v>
      </c>
      <c r="T4" s="1" t="s">
        <v>187</v>
      </c>
    </row>
    <row r="5" s="1" customFormat="1" spans="1:20">
      <c r="A5" s="3">
        <v>17464027198</v>
      </c>
      <c r="B5" s="1" t="s">
        <v>188</v>
      </c>
      <c r="C5" s="1" t="s">
        <v>201</v>
      </c>
      <c r="D5" s="1" t="s">
        <v>202</v>
      </c>
      <c r="E5" s="1" t="s">
        <v>203</v>
      </c>
      <c r="F5" s="1" t="s">
        <v>188</v>
      </c>
      <c r="G5" s="1" t="s">
        <v>173</v>
      </c>
      <c r="H5" s="1" t="s">
        <v>178</v>
      </c>
      <c r="I5" s="1" t="s">
        <v>204</v>
      </c>
      <c r="J5" s="1" t="s">
        <v>30</v>
      </c>
      <c r="K5" s="1" t="s">
        <v>205</v>
      </c>
      <c r="L5" s="1" t="s">
        <v>205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206</v>
      </c>
      <c r="R5" s="1" t="s">
        <v>185</v>
      </c>
      <c r="S5" s="1" t="s">
        <v>186</v>
      </c>
      <c r="T5" s="1" t="s">
        <v>187</v>
      </c>
    </row>
    <row r="6" s="1" customFormat="1" spans="1:20">
      <c r="A6" s="3">
        <v>17462009605</v>
      </c>
      <c r="B6" s="1" t="s">
        <v>188</v>
      </c>
      <c r="C6" s="1" t="s">
        <v>207</v>
      </c>
      <c r="D6" s="1" t="s">
        <v>208</v>
      </c>
      <c r="E6" s="1" t="s">
        <v>209</v>
      </c>
      <c r="F6" s="1" t="s">
        <v>188</v>
      </c>
      <c r="G6" s="1" t="s">
        <v>173</v>
      </c>
      <c r="H6" s="1" t="s">
        <v>178</v>
      </c>
      <c r="I6" s="1" t="s">
        <v>210</v>
      </c>
      <c r="J6" s="1" t="s">
        <v>30</v>
      </c>
      <c r="K6" s="1" t="s">
        <v>211</v>
      </c>
      <c r="L6" s="1" t="s">
        <v>211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212</v>
      </c>
      <c r="R6" s="1" t="s">
        <v>185</v>
      </c>
      <c r="S6" s="1" t="s">
        <v>186</v>
      </c>
      <c r="T6" s="1" t="s">
        <v>187</v>
      </c>
    </row>
    <row r="7" s="1" customFormat="1" spans="1:20">
      <c r="A7" s="3">
        <v>17453904829</v>
      </c>
      <c r="B7" s="1" t="s">
        <v>213</v>
      </c>
      <c r="C7" s="1" t="s">
        <v>214</v>
      </c>
      <c r="D7" s="1" t="s">
        <v>215</v>
      </c>
      <c r="E7" s="1" t="s">
        <v>216</v>
      </c>
      <c r="F7" s="1" t="s">
        <v>213</v>
      </c>
      <c r="G7" s="1" t="s">
        <v>188</v>
      </c>
      <c r="H7" s="1" t="s">
        <v>178</v>
      </c>
      <c r="I7" s="1" t="s">
        <v>217</v>
      </c>
      <c r="J7" s="1" t="s">
        <v>30</v>
      </c>
      <c r="K7" s="1" t="s">
        <v>218</v>
      </c>
      <c r="L7" s="1" t="s">
        <v>218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219</v>
      </c>
      <c r="R7" s="1" t="s">
        <v>185</v>
      </c>
      <c r="S7" s="1" t="s">
        <v>186</v>
      </c>
      <c r="T7" s="1" t="s">
        <v>187</v>
      </c>
    </row>
    <row r="8" s="1" customFormat="1" spans="1:20">
      <c r="A8" s="3">
        <v>17445345308</v>
      </c>
      <c r="B8" s="1" t="s">
        <v>220</v>
      </c>
      <c r="C8" s="1" t="s">
        <v>221</v>
      </c>
      <c r="D8" s="1" t="s">
        <v>222</v>
      </c>
      <c r="E8" s="1" t="s">
        <v>223</v>
      </c>
      <c r="F8" s="1" t="s">
        <v>213</v>
      </c>
      <c r="G8" s="1" t="s">
        <v>188</v>
      </c>
      <c r="H8" s="1" t="s">
        <v>178</v>
      </c>
      <c r="I8" s="1" t="s">
        <v>224</v>
      </c>
      <c r="J8" s="1" t="s">
        <v>30</v>
      </c>
      <c r="K8" s="1" t="s">
        <v>225</v>
      </c>
      <c r="L8" s="1" t="s">
        <v>225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226</v>
      </c>
      <c r="R8" s="1" t="s">
        <v>185</v>
      </c>
      <c r="S8" s="1" t="s">
        <v>186</v>
      </c>
      <c r="T8" s="1" t="s">
        <v>187</v>
      </c>
    </row>
    <row r="9" s="1" customFormat="1" spans="1:20">
      <c r="A9" s="3">
        <v>17444913779</v>
      </c>
      <c r="B9" s="1" t="s">
        <v>220</v>
      </c>
      <c r="C9" s="1" t="s">
        <v>227</v>
      </c>
      <c r="D9" s="1" t="s">
        <v>228</v>
      </c>
      <c r="E9" s="1" t="s">
        <v>229</v>
      </c>
      <c r="F9" s="1" t="s">
        <v>188</v>
      </c>
      <c r="G9" s="1" t="s">
        <v>177</v>
      </c>
      <c r="H9" s="1" t="s">
        <v>178</v>
      </c>
      <c r="I9" s="1" t="s">
        <v>230</v>
      </c>
      <c r="J9" s="1" t="s">
        <v>30</v>
      </c>
      <c r="K9" s="1" t="s">
        <v>231</v>
      </c>
      <c r="L9" s="1" t="s">
        <v>231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232</v>
      </c>
      <c r="R9" s="1" t="s">
        <v>185</v>
      </c>
      <c r="S9" s="1" t="s">
        <v>186</v>
      </c>
      <c r="T9" s="1" t="s">
        <v>187</v>
      </c>
    </row>
    <row r="10" s="1" customFormat="1" spans="1:20">
      <c r="A10" s="3">
        <v>17431622565</v>
      </c>
      <c r="B10" s="1" t="s">
        <v>233</v>
      </c>
      <c r="C10" s="1" t="s">
        <v>234</v>
      </c>
      <c r="D10" s="1" t="s">
        <v>235</v>
      </c>
      <c r="E10" s="1" t="s">
        <v>236</v>
      </c>
      <c r="F10" s="1" t="s">
        <v>173</v>
      </c>
      <c r="G10" s="1" t="s">
        <v>177</v>
      </c>
      <c r="H10" s="1" t="s">
        <v>178</v>
      </c>
      <c r="I10" s="1" t="s">
        <v>237</v>
      </c>
      <c r="J10" s="1" t="s">
        <v>30</v>
      </c>
      <c r="K10" s="1" t="s">
        <v>238</v>
      </c>
      <c r="L10" s="1" t="s">
        <v>238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239</v>
      </c>
      <c r="R10" s="1" t="s">
        <v>185</v>
      </c>
      <c r="S10" s="1" t="s">
        <v>186</v>
      </c>
      <c r="T10" s="1" t="s">
        <v>187</v>
      </c>
    </row>
    <row r="11" s="1" customFormat="1" spans="1:20">
      <c r="A11" s="3">
        <v>17430470223</v>
      </c>
      <c r="B11" s="1" t="s">
        <v>233</v>
      </c>
      <c r="C11" s="1" t="s">
        <v>240</v>
      </c>
      <c r="D11" s="1" t="s">
        <v>241</v>
      </c>
      <c r="E11" s="1" t="s">
        <v>242</v>
      </c>
      <c r="F11" s="1" t="s">
        <v>233</v>
      </c>
      <c r="G11" s="1" t="s">
        <v>188</v>
      </c>
      <c r="H11" s="1" t="s">
        <v>178</v>
      </c>
      <c r="I11" s="1" t="s">
        <v>243</v>
      </c>
      <c r="J11" s="1" t="s">
        <v>30</v>
      </c>
      <c r="K11" s="1" t="s">
        <v>244</v>
      </c>
      <c r="L11" s="1" t="s">
        <v>244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245</v>
      </c>
      <c r="R11" s="1" t="s">
        <v>185</v>
      </c>
      <c r="S11" s="1" t="s">
        <v>186</v>
      </c>
      <c r="T11" s="1" t="s">
        <v>187</v>
      </c>
    </row>
    <row r="12" s="1" customFormat="1" spans="1:20">
      <c r="A12" s="3">
        <v>17383561637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213</v>
      </c>
      <c r="G12" s="1" t="s">
        <v>188</v>
      </c>
      <c r="H12" s="1" t="s">
        <v>178</v>
      </c>
      <c r="I12" s="1" t="s">
        <v>250</v>
      </c>
      <c r="J12" s="1" t="s">
        <v>30</v>
      </c>
      <c r="K12" s="1" t="s">
        <v>251</v>
      </c>
      <c r="L12" s="1" t="s">
        <v>251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252</v>
      </c>
      <c r="R12" s="1" t="s">
        <v>185</v>
      </c>
      <c r="S12" s="1" t="s">
        <v>186</v>
      </c>
      <c r="T12" s="1" t="s">
        <v>187</v>
      </c>
    </row>
    <row r="13" s="1" customFormat="1" spans="1:20">
      <c r="A13" s="3">
        <v>17362165567</v>
      </c>
      <c r="B13" s="1" t="s">
        <v>253</v>
      </c>
      <c r="C13" s="1" t="s">
        <v>254</v>
      </c>
      <c r="D13" s="1" t="s">
        <v>255</v>
      </c>
      <c r="E13" s="1" t="s">
        <v>256</v>
      </c>
      <c r="F13" s="1" t="s">
        <v>220</v>
      </c>
      <c r="G13" s="1" t="s">
        <v>188</v>
      </c>
      <c r="H13" s="1" t="s">
        <v>178</v>
      </c>
      <c r="I13" s="1" t="s">
        <v>257</v>
      </c>
      <c r="J13" s="1" t="s">
        <v>30</v>
      </c>
      <c r="K13" s="1" t="s">
        <v>258</v>
      </c>
      <c r="L13" s="1" t="s">
        <v>258</v>
      </c>
      <c r="M13" s="1" t="s">
        <v>181</v>
      </c>
      <c r="N13" s="1" t="s">
        <v>181</v>
      </c>
      <c r="O13" s="1" t="s">
        <v>182</v>
      </c>
      <c r="P13" s="1" t="s">
        <v>183</v>
      </c>
      <c r="Q13" s="1" t="s">
        <v>259</v>
      </c>
      <c r="R13" s="1" t="s">
        <v>185</v>
      </c>
      <c r="S13" s="1" t="s">
        <v>186</v>
      </c>
      <c r="T13" s="1" t="s">
        <v>187</v>
      </c>
    </row>
    <row r="14" s="1" customFormat="1" spans="1:20">
      <c r="A14" s="3">
        <v>17354202111</v>
      </c>
      <c r="B14" s="1" t="s">
        <v>260</v>
      </c>
      <c r="C14" s="1" t="s">
        <v>261</v>
      </c>
      <c r="D14" s="1" t="s">
        <v>262</v>
      </c>
      <c r="E14" s="1" t="s">
        <v>263</v>
      </c>
      <c r="F14" s="1" t="s">
        <v>220</v>
      </c>
      <c r="G14" s="1" t="s">
        <v>188</v>
      </c>
      <c r="H14" s="1" t="s">
        <v>178</v>
      </c>
      <c r="I14" s="1" t="s">
        <v>264</v>
      </c>
      <c r="J14" s="1" t="s">
        <v>30</v>
      </c>
      <c r="K14" s="1" t="s">
        <v>265</v>
      </c>
      <c r="L14" s="1" t="s">
        <v>265</v>
      </c>
      <c r="M14" s="1" t="s">
        <v>181</v>
      </c>
      <c r="N14" s="1" t="s">
        <v>181</v>
      </c>
      <c r="O14" s="1" t="s">
        <v>182</v>
      </c>
      <c r="P14" s="1" t="s">
        <v>183</v>
      </c>
      <c r="Q14" s="1" t="s">
        <v>266</v>
      </c>
      <c r="R14" s="1" t="s">
        <v>185</v>
      </c>
      <c r="S14" s="1" t="s">
        <v>186</v>
      </c>
      <c r="T14" s="1" t="s">
        <v>187</v>
      </c>
    </row>
    <row r="15" s="1" customFormat="1" spans="1:20">
      <c r="A15" s="3">
        <v>17320569561</v>
      </c>
      <c r="B15" s="1" t="s">
        <v>267</v>
      </c>
      <c r="C15" s="1" t="s">
        <v>268</v>
      </c>
      <c r="D15" s="1" t="s">
        <v>269</v>
      </c>
      <c r="E15" s="1" t="s">
        <v>270</v>
      </c>
      <c r="F15" s="1" t="s">
        <v>188</v>
      </c>
      <c r="G15" s="1" t="s">
        <v>177</v>
      </c>
      <c r="H15" s="1" t="s">
        <v>178</v>
      </c>
      <c r="I15" s="1" t="s">
        <v>271</v>
      </c>
      <c r="J15" s="1" t="s">
        <v>30</v>
      </c>
      <c r="K15" s="1" t="s">
        <v>272</v>
      </c>
      <c r="L15" s="1" t="s">
        <v>272</v>
      </c>
      <c r="M15" s="1" t="s">
        <v>181</v>
      </c>
      <c r="N15" s="1" t="s">
        <v>181</v>
      </c>
      <c r="O15" s="1" t="s">
        <v>182</v>
      </c>
      <c r="P15" s="1" t="s">
        <v>183</v>
      </c>
      <c r="Q15" s="1" t="s">
        <v>273</v>
      </c>
      <c r="R15" s="1" t="s">
        <v>185</v>
      </c>
      <c r="S15" s="1" t="s">
        <v>186</v>
      </c>
      <c r="T15" s="1" t="s">
        <v>187</v>
      </c>
    </row>
    <row r="16" s="1" customFormat="1" spans="1:20">
      <c r="A16" s="3">
        <v>17258157849</v>
      </c>
      <c r="B16" s="1" t="s">
        <v>274</v>
      </c>
      <c r="C16" s="1" t="s">
        <v>275</v>
      </c>
      <c r="D16" s="1" t="s">
        <v>276</v>
      </c>
      <c r="E16" s="1" t="s">
        <v>277</v>
      </c>
      <c r="F16" s="1" t="s">
        <v>173</v>
      </c>
      <c r="G16" s="1" t="s">
        <v>177</v>
      </c>
      <c r="H16" s="1" t="s">
        <v>178</v>
      </c>
      <c r="I16" s="1" t="s">
        <v>278</v>
      </c>
      <c r="J16" s="1" t="s">
        <v>30</v>
      </c>
      <c r="K16" s="1" t="s">
        <v>279</v>
      </c>
      <c r="L16" s="1" t="s">
        <v>279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280</v>
      </c>
      <c r="R16" s="1" t="s">
        <v>185</v>
      </c>
      <c r="S16" s="1" t="s">
        <v>186</v>
      </c>
      <c r="T16" s="1" t="s">
        <v>187</v>
      </c>
    </row>
    <row r="17" s="1" customFormat="1" spans="1:20">
      <c r="A17" s="3">
        <v>17242247877</v>
      </c>
      <c r="B17" s="1" t="s">
        <v>281</v>
      </c>
      <c r="C17" s="1" t="s">
        <v>282</v>
      </c>
      <c r="D17" s="1" t="s">
        <v>283</v>
      </c>
      <c r="E17" s="1" t="s">
        <v>284</v>
      </c>
      <c r="F17" s="1" t="s">
        <v>285</v>
      </c>
      <c r="G17" s="1" t="s">
        <v>177</v>
      </c>
      <c r="H17" s="1" t="s">
        <v>178</v>
      </c>
      <c r="I17" s="1" t="s">
        <v>286</v>
      </c>
      <c r="J17" s="1" t="s">
        <v>30</v>
      </c>
      <c r="K17" s="1" t="s">
        <v>287</v>
      </c>
      <c r="L17" s="1" t="s">
        <v>287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288</v>
      </c>
      <c r="R17" s="1" t="s">
        <v>185</v>
      </c>
      <c r="S17" s="1" t="s">
        <v>186</v>
      </c>
      <c r="T17" s="1" t="s">
        <v>187</v>
      </c>
    </row>
    <row r="18" s="1" customFormat="1" spans="1:20">
      <c r="A18" s="3">
        <v>17190669748</v>
      </c>
      <c r="B18" s="1" t="s">
        <v>289</v>
      </c>
      <c r="C18" s="1" t="s">
        <v>290</v>
      </c>
      <c r="D18" s="1" t="s">
        <v>291</v>
      </c>
      <c r="E18" s="1" t="s">
        <v>292</v>
      </c>
      <c r="F18" s="1" t="s">
        <v>220</v>
      </c>
      <c r="G18" s="1" t="s">
        <v>173</v>
      </c>
      <c r="H18" s="1" t="s">
        <v>178</v>
      </c>
      <c r="I18" s="1" t="s">
        <v>293</v>
      </c>
      <c r="J18" s="1" t="s">
        <v>30</v>
      </c>
      <c r="K18" s="1" t="s">
        <v>294</v>
      </c>
      <c r="L18" s="1" t="s">
        <v>294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295</v>
      </c>
      <c r="R18" s="1" t="s">
        <v>185</v>
      </c>
      <c r="S18" s="1" t="s">
        <v>186</v>
      </c>
      <c r="T18" s="1" t="s">
        <v>187</v>
      </c>
    </row>
    <row r="19" s="1" customFormat="1" spans="1:20">
      <c r="A19" s="3">
        <v>17184631475</v>
      </c>
      <c r="B19" s="1" t="s">
        <v>296</v>
      </c>
      <c r="C19" s="1" t="s">
        <v>297</v>
      </c>
      <c r="D19" s="1" t="s">
        <v>298</v>
      </c>
      <c r="E19" s="1" t="s">
        <v>299</v>
      </c>
      <c r="F19" s="1" t="s">
        <v>213</v>
      </c>
      <c r="G19" s="1" t="s">
        <v>188</v>
      </c>
      <c r="H19" s="1" t="s">
        <v>178</v>
      </c>
      <c r="I19" s="1" t="s">
        <v>300</v>
      </c>
      <c r="J19" s="1" t="s">
        <v>30</v>
      </c>
      <c r="K19" s="1" t="s">
        <v>301</v>
      </c>
      <c r="L19" s="1" t="s">
        <v>301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302</v>
      </c>
      <c r="R19" s="1" t="s">
        <v>185</v>
      </c>
      <c r="S19" s="1" t="s">
        <v>186</v>
      </c>
      <c r="T19" s="1" t="s">
        <v>187</v>
      </c>
    </row>
    <row r="20" s="1" customFormat="1" spans="1:20">
      <c r="A20" s="3">
        <v>17144524630</v>
      </c>
      <c r="B20" s="1" t="s">
        <v>303</v>
      </c>
      <c r="C20" s="1" t="s">
        <v>304</v>
      </c>
      <c r="D20" s="1" t="s">
        <v>305</v>
      </c>
      <c r="E20" s="1" t="s">
        <v>306</v>
      </c>
      <c r="F20" s="1" t="s">
        <v>285</v>
      </c>
      <c r="G20" s="1" t="s">
        <v>188</v>
      </c>
      <c r="H20" s="1" t="s">
        <v>178</v>
      </c>
      <c r="I20" s="1" t="s">
        <v>307</v>
      </c>
      <c r="J20" s="1" t="s">
        <v>30</v>
      </c>
      <c r="K20" s="1" t="s">
        <v>308</v>
      </c>
      <c r="L20" s="1" t="s">
        <v>308</v>
      </c>
      <c r="M20" s="1" t="s">
        <v>181</v>
      </c>
      <c r="N20" s="1" t="s">
        <v>181</v>
      </c>
      <c r="O20" s="1" t="s">
        <v>182</v>
      </c>
      <c r="P20" s="1" t="s">
        <v>183</v>
      </c>
      <c r="Q20" s="1" t="s">
        <v>309</v>
      </c>
      <c r="R20" s="1" t="s">
        <v>185</v>
      </c>
      <c r="S20" s="1" t="s">
        <v>186</v>
      </c>
      <c r="T20" s="1" t="s">
        <v>187</v>
      </c>
    </row>
    <row r="21" s="1" customFormat="1" spans="1:20">
      <c r="A21" s="3">
        <v>17112539837</v>
      </c>
      <c r="B21" s="1" t="s">
        <v>310</v>
      </c>
      <c r="C21" s="1" t="s">
        <v>311</v>
      </c>
      <c r="D21" s="1" t="s">
        <v>312</v>
      </c>
      <c r="E21" s="1" t="s">
        <v>313</v>
      </c>
      <c r="F21" s="1" t="s">
        <v>213</v>
      </c>
      <c r="G21" s="1" t="s">
        <v>188</v>
      </c>
      <c r="H21" s="1" t="s">
        <v>178</v>
      </c>
      <c r="I21" s="1" t="s">
        <v>314</v>
      </c>
      <c r="J21" s="1" t="s">
        <v>30</v>
      </c>
      <c r="K21" s="1" t="s">
        <v>315</v>
      </c>
      <c r="L21" s="1" t="s">
        <v>315</v>
      </c>
      <c r="M21" s="1" t="s">
        <v>181</v>
      </c>
      <c r="N21" s="1" t="s">
        <v>181</v>
      </c>
      <c r="O21" s="1" t="s">
        <v>182</v>
      </c>
      <c r="P21" s="1" t="s">
        <v>183</v>
      </c>
      <c r="Q21" s="1" t="s">
        <v>316</v>
      </c>
      <c r="R21" s="1" t="s">
        <v>185</v>
      </c>
      <c r="S21" s="1" t="s">
        <v>186</v>
      </c>
      <c r="T21" s="1" t="s">
        <v>187</v>
      </c>
    </row>
    <row r="22" s="1" customFormat="1" spans="1:20">
      <c r="A22" s="3">
        <v>16761386857</v>
      </c>
      <c r="B22" s="1" t="s">
        <v>317</v>
      </c>
      <c r="C22" s="1" t="s">
        <v>318</v>
      </c>
      <c r="D22" s="1" t="s">
        <v>319</v>
      </c>
      <c r="E22" s="1" t="s">
        <v>320</v>
      </c>
      <c r="F22" s="1" t="s">
        <v>220</v>
      </c>
      <c r="G22" s="1" t="s">
        <v>173</v>
      </c>
      <c r="H22" s="1" t="s">
        <v>178</v>
      </c>
      <c r="I22" s="1" t="s">
        <v>321</v>
      </c>
      <c r="J22" s="1" t="s">
        <v>30</v>
      </c>
      <c r="K22" s="1" t="s">
        <v>322</v>
      </c>
      <c r="L22" s="1" t="s">
        <v>322</v>
      </c>
      <c r="M22" s="1" t="s">
        <v>181</v>
      </c>
      <c r="N22" s="1" t="s">
        <v>181</v>
      </c>
      <c r="O22" s="1" t="s">
        <v>182</v>
      </c>
      <c r="P22" s="1" t="s">
        <v>183</v>
      </c>
      <c r="Q22" s="1" t="s">
        <v>323</v>
      </c>
      <c r="R22" s="1" t="s">
        <v>185</v>
      </c>
      <c r="S22" s="1" t="s">
        <v>186</v>
      </c>
      <c r="T22" s="1" t="s">
        <v>187</v>
      </c>
    </row>
    <row r="23" s="1" customFormat="1" spans="1:20">
      <c r="A23" s="3">
        <v>16330351602</v>
      </c>
      <c r="B23" s="1" t="s">
        <v>324</v>
      </c>
      <c r="C23" s="1" t="s">
        <v>325</v>
      </c>
      <c r="D23" s="1" t="s">
        <v>326</v>
      </c>
      <c r="E23" s="1" t="s">
        <v>327</v>
      </c>
      <c r="F23" s="1" t="s">
        <v>213</v>
      </c>
      <c r="G23" s="1" t="s">
        <v>173</v>
      </c>
      <c r="H23" s="1" t="s">
        <v>178</v>
      </c>
      <c r="I23" s="1" t="s">
        <v>328</v>
      </c>
      <c r="J23" s="1" t="s">
        <v>30</v>
      </c>
      <c r="K23" s="1" t="s">
        <v>329</v>
      </c>
      <c r="L23" s="1" t="s">
        <v>330</v>
      </c>
      <c r="M23" s="1" t="s">
        <v>331</v>
      </c>
      <c r="N23" s="1" t="s">
        <v>332</v>
      </c>
      <c r="O23" s="1" t="s">
        <v>182</v>
      </c>
      <c r="P23" s="1" t="s">
        <v>183</v>
      </c>
      <c r="Q23" s="1" t="s">
        <v>333</v>
      </c>
      <c r="R23" s="1" t="s">
        <v>185</v>
      </c>
      <c r="S23" s="1" t="s">
        <v>186</v>
      </c>
      <c r="T23" s="1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2022-02-28T01:56:31Z</dcterms:created>
  <dcterms:modified xsi:type="dcterms:W3CDTF">2022-02-28T02:19:54Z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FA32F918D7B9461FA4C088DC6672EA4E</vt:lpwstr>
  </property>
  <property fmtid="{D5CDD505-2E9C-101B-9397-08002B2CF9AE}" pid="3" name="KSOProductBuildVer">
    <vt:lpwstr>2052-11.1.0.11365</vt:lpwstr>
  </property>
</Properties>
</file>