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对账!$A$1:$X$56</definedName>
  </definedNames>
  <calcPr calcId="144525"/>
</workbook>
</file>

<file path=xl/sharedStrings.xml><?xml version="1.0" encoding="utf-8"?>
<sst xmlns="http://schemas.openxmlformats.org/spreadsheetml/2006/main" count="1730" uniqueCount="660">
  <si>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</si>
  <si>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</si>
  <si>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</si>
  <si>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</si>
  <si>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</si>
  <si>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</si>
  <si>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</si>
  <si>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</si>
  <si>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</si>
  <si>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</si>
  <si>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</si>
  <si>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</si>
  <si>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</si>
  <si>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</si>
  <si>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</si>
  <si>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</si>
  <si>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</si>
  <si>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</si>
  <si>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</si>
  <si>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</si>
  <si>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</si>
  <si>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</si>
  <si>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</si>
  <si>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</si>
  <si>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</si>
  <si>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17328418532	</t>
  </si>
  <si>
    <t>Ctrip</t>
  </si>
  <si>
    <t>正常</t>
  </si>
  <si>
    <t>[肯辛顿-切尔西区]伦敦伦勃朗酒店(The Rembrandt Hotel London)(37207737)</t>
  </si>
  <si>
    <t>行政客房, 1 张双人床&lt;不退款&gt;&lt;2人入住&gt;</t>
  </si>
  <si>
    <t>USD</t>
  </si>
  <si>
    <t>Mason/Dave</t>
  </si>
  <si>
    <t>CA5326220226USD</t>
  </si>
  <si>
    <t>未提现</t>
  </si>
  <si>
    <t>携程开票</t>
  </si>
  <si>
    <t xml:space="preserve">2417107	</t>
  </si>
  <si>
    <t xml:space="preserve">74941160；13384851	</t>
  </si>
  <si>
    <t xml:space="preserve">17362079209	</t>
  </si>
  <si>
    <t>[维洛海滩]维洛海滩 I-95 全套房舒适酒店(Comfort Suites Vero Beach I-95)(48130405)</t>
  </si>
  <si>
    <t>套房&lt;1&gt;&lt;早餐&gt;&lt;不退款&gt;&lt;2人入住&gt;</t>
  </si>
  <si>
    <t>Stelzl/Henry F</t>
  </si>
  <si>
    <t xml:space="preserve">	</t>
  </si>
  <si>
    <t xml:space="preserve">67190260	</t>
  </si>
  <si>
    <t xml:space="preserve">17368596772	</t>
  </si>
  <si>
    <t>[卡尔卡松]卡尔卡松机场基里亚德饭店(Kyriad Carcassonne Aéroport)(39043905)</t>
  </si>
  <si>
    <t>双人床房&lt;不退款&gt;&lt;2人入住&gt;</t>
  </si>
  <si>
    <t>MARTHE/stephane</t>
  </si>
  <si>
    <t xml:space="preserve">2419707	</t>
  </si>
  <si>
    <t xml:space="preserve">17368617428	</t>
  </si>
  <si>
    <t>[默顿]温布尔登杜文堪尼扎罗之家酒店(Hotel du Vin Cannizaro House Wimbledon)(46901923)</t>
  </si>
  <si>
    <t>经典双人床房&lt;不退款&gt;&lt;2人入住&gt;</t>
  </si>
  <si>
    <t>Bell/Carolyn</t>
  </si>
  <si>
    <t xml:space="preserve">2419716	</t>
  </si>
  <si>
    <t xml:space="preserve">EXP-1894687666	</t>
  </si>
  <si>
    <t xml:space="preserve">17411236754	</t>
  </si>
  <si>
    <t>[卡帕]吉隆坡340舒适OYO客房酒店(OYO 340 Comfort Hotel Kuala Lumpur)(39590162)</t>
  </si>
  <si>
    <t>标准双人间&lt;2人入住&gt;&lt;不退款&gt;</t>
  </si>
  <si>
    <t>CHAH LING/SEO</t>
  </si>
  <si>
    <t xml:space="preserve">2421951	</t>
  </si>
  <si>
    <t xml:space="preserve">53094863	</t>
  </si>
  <si>
    <t xml:space="preserve">17419755553	</t>
  </si>
  <si>
    <t>[新加坡]新加坡康莱德酒店  (Staycation Approved)(Conrad Centennial Singapore (Staycation Approved))(37203466)</t>
  </si>
  <si>
    <t>豪华房&lt;不退款&gt;&lt;2人入住&gt;</t>
  </si>
  <si>
    <t>KWONG/YUK KI</t>
  </si>
  <si>
    <t xml:space="preserve">2423816	</t>
  </si>
  <si>
    <t xml:space="preserve">17421411727	</t>
  </si>
  <si>
    <t>[马卡蒂]瑞雅国际瓦雷罗豪华套房酒店(Valero Grand Suites by Swiss-Belhotel)(48315749)</t>
  </si>
  <si>
    <t>一卧套房&lt;不退款&gt;&lt;2人入住&gt;</t>
  </si>
  <si>
    <t>NAUL/NILFA MAE</t>
  </si>
  <si>
    <t xml:space="preserve">504420	</t>
  </si>
  <si>
    <t xml:space="preserve">17428489443	</t>
  </si>
  <si>
    <t>[暖武里]曼谷艾维什酒店(IWISH Hotel Bangkok)(44690010)</t>
  </si>
  <si>
    <t>高级双床房&lt;不退款&gt;&lt;2人入住&gt;</t>
  </si>
  <si>
    <t>Chusang/Kittideach</t>
  </si>
  <si>
    <t xml:space="preserve">2425800	</t>
  </si>
  <si>
    <t xml:space="preserve">28986	</t>
  </si>
  <si>
    <t xml:space="preserve">17437578988	</t>
  </si>
  <si>
    <t>[巴黎]环球18酒店(Hotel du Globe 18)(39681174)</t>
  </si>
  <si>
    <t>双床房&lt;不退款&gt;&lt;2人入住&gt;</t>
  </si>
  <si>
    <t>Emersons/Bede Michael,Emersons/Bede Michael</t>
  </si>
  <si>
    <t xml:space="preserve">2427643	</t>
  </si>
  <si>
    <t xml:space="preserve">17438208999	</t>
  </si>
  <si>
    <t>[首尔]瑞草新艺术公寓(Hotel Artnouveau Seocho)(44800746)</t>
  </si>
  <si>
    <t>水晶双床房&lt;不退款&gt;&lt;2人入住&gt;</t>
  </si>
  <si>
    <t>KIM/WOON HYOUNG</t>
  </si>
  <si>
    <t xml:space="preserve">0237412	</t>
  </si>
  <si>
    <t xml:space="preserve">17438848721	</t>
  </si>
  <si>
    <t>[首尔]首尔东大门诺富特大使酒店(Novotel Ambassador Seoul Dongdaemun Hotels &amp; Residences)(37217950)</t>
  </si>
  <si>
    <t>豪华房（1张特大床）&lt;2人入住&gt;&lt;不退款&gt;</t>
  </si>
  <si>
    <t>park/jongyoun</t>
  </si>
  <si>
    <t xml:space="preserve">2428231	</t>
  </si>
  <si>
    <t xml:space="preserve">378567	</t>
  </si>
  <si>
    <t xml:space="preserve">17445891973	</t>
  </si>
  <si>
    <t>[比灵斯]瑞维尔斯埃吉山顶酒店(Hilltop Inn by Riversage)(39649995)</t>
  </si>
  <si>
    <t>豪华双人间&lt;不退款&gt;&lt;2人入住&gt;</t>
  </si>
  <si>
    <t>Smiley/Malia Elyse</t>
  </si>
  <si>
    <t xml:space="preserve">2429990	</t>
  </si>
  <si>
    <t xml:space="preserve">acknowledge	</t>
  </si>
  <si>
    <t xml:space="preserve">17447916401	</t>
  </si>
  <si>
    <t>[安卡拉]古威奈商务酒店(Guvenay Business Hotel)(39632146)</t>
  </si>
  <si>
    <t>标准双人间&lt;不退款&gt;&lt;2人入住&gt;</t>
  </si>
  <si>
    <t>Aprilianto/Muhammad Hafif,Aprilianto/Muhammad Hafif,Aprilianto/Muhammad Hafif</t>
  </si>
  <si>
    <t xml:space="preserve">2430721	</t>
  </si>
  <si>
    <t xml:space="preserve">21403629	</t>
  </si>
  <si>
    <t xml:space="preserve">17453469878	</t>
  </si>
  <si>
    <t>[首尔]灯塔酒店(Hotel Pharos)(37208391)</t>
  </si>
  <si>
    <t>标准双人房&lt;不退款&gt;&lt;2人入住&gt;</t>
  </si>
  <si>
    <t>Park/Hea Jung</t>
  </si>
  <si>
    <t xml:space="preserve">2431332	</t>
  </si>
  <si>
    <t xml:space="preserve">按名字	</t>
  </si>
  <si>
    <t xml:space="preserve">17453799431	</t>
  </si>
  <si>
    <t>[埃奇韦尔]伦敦北华美达酒店(Ramada London North)(39034382)</t>
  </si>
  <si>
    <t>OAKLEY/ADAM</t>
  </si>
  <si>
    <t xml:space="preserve">2431492	</t>
  </si>
  <si>
    <t xml:space="preserve">16960776759	</t>
  </si>
  <si>
    <t>[华盛顿]华盛顿哥伦比亚特区/美国国会大厦万怡酒店(Courtyard Washington, DC/U.S. Capitol)(37208951)</t>
  </si>
  <si>
    <t>2张大床房&lt;2人入住&gt;&lt;不退款&gt;&lt;早餐&gt;</t>
  </si>
  <si>
    <t>Gederman/Scott</t>
  </si>
  <si>
    <t>CA5326220227USD</t>
  </si>
  <si>
    <t xml:space="preserve">2335336	</t>
  </si>
  <si>
    <t xml:space="preserve">72547434	</t>
  </si>
  <si>
    <t xml:space="preserve">17226644859	</t>
  </si>
  <si>
    <t>[圣地亚哥]索伦托梅萨山索纳斯塔ES套房酒店(Sonesta ES Suites San Diego - Sorrento Mesa)(37201836)</t>
  </si>
  <si>
    <t>大床一室套房&lt;2人入住&gt;&lt;不退款&gt;&lt;早餐&gt;</t>
  </si>
  <si>
    <t>DEVERT/ALEX</t>
  </si>
  <si>
    <t xml:space="preserve">2408021	</t>
  </si>
  <si>
    <t xml:space="preserve">17360974756	</t>
  </si>
  <si>
    <t>[灵韦]曼彻斯特机场智选假日酒店(Holiday Inn Express Manchester Airport)(39033537)</t>
  </si>
  <si>
    <t>标准客房&lt;不退款&gt;&lt;2人入住&gt;</t>
  </si>
  <si>
    <t>Pendlebury/Amy</t>
  </si>
  <si>
    <t>取消</t>
  </si>
  <si>
    <t xml:space="preserve">17382430145	</t>
  </si>
  <si>
    <t>[济州市]口哨云雀酒店(Hotel Whistle Lark)(37197269)</t>
  </si>
  <si>
    <t>海景豪华双人房&lt;不退款&gt;&lt;2人入住&gt;</t>
  </si>
  <si>
    <t>choi/kyeongsik,lee/sunmi</t>
  </si>
  <si>
    <t xml:space="preserve">2420445	</t>
  </si>
  <si>
    <t xml:space="preserve">17413361622	</t>
  </si>
  <si>
    <t>[卡姆登]伦敦考文特花园馨乐庭霍尔本公寓(Citadines Holborn - Covent Garden London)(37200856)</t>
  </si>
  <si>
    <t>一室房&lt;不退款&gt;&lt;2人入住&gt;</t>
  </si>
  <si>
    <t>Haupt/Michael</t>
  </si>
  <si>
    <t xml:space="preserve">2422914	</t>
  </si>
  <si>
    <t xml:space="preserve">672205300	</t>
  </si>
  <si>
    <t xml:space="preserve">17414618991	</t>
  </si>
  <si>
    <t>[查尔斯顿]查尔斯顿杜伯里酒店(The Dewberry Charleston)(39675106)</t>
  </si>
  <si>
    <t>签名房1张特大床&lt;不退款&gt;&lt;2人入住&gt;</t>
  </si>
  <si>
    <t>Wojno/Allison</t>
  </si>
  <si>
    <t xml:space="preserve">2423554	</t>
  </si>
  <si>
    <t xml:space="preserve">17418650769	</t>
  </si>
  <si>
    <t>[里斯本]里斯本广场酒店 - 传承酒店集团(Hotel Lisboa Plaza, a Lisbon Heritage Collection)(37203186)</t>
  </si>
  <si>
    <t>Lisboa Room&lt;2人入住&gt;&lt;不退款&gt;</t>
  </si>
  <si>
    <t>GOMEZVELASCO/ANA</t>
  </si>
  <si>
    <t xml:space="preserve">2423648	</t>
  </si>
  <si>
    <t xml:space="preserve">20086566	</t>
  </si>
  <si>
    <t xml:space="preserve">17437549871	</t>
  </si>
  <si>
    <t>[纽约]纽约时代广场千禧酒店(Millennium Times Square New York)(37204775)</t>
  </si>
  <si>
    <t>两张双人床房&lt;不退款&gt;&lt;2人入住&gt;</t>
  </si>
  <si>
    <t>Lopez/Julio Cesar</t>
  </si>
  <si>
    <t xml:space="preserve">2427637	</t>
  </si>
  <si>
    <t xml:space="preserve">4TZ6VLGQZ	</t>
  </si>
  <si>
    <t xml:space="preserve">17438241165	</t>
  </si>
  <si>
    <t>标准大号床房&lt;不退款&gt;&lt;2人入住&gt;</t>
  </si>
  <si>
    <t>park/beomjun</t>
  </si>
  <si>
    <t xml:space="preserve">2427926	</t>
  </si>
  <si>
    <t xml:space="preserve">17444809749	</t>
  </si>
  <si>
    <t>[莱奥本]莱奥本酒店及亚洲水疗(Hotel &amp; Asia Spa Leoben)(39686650)</t>
  </si>
  <si>
    <t>舒适客房（城市景观）&lt;不退款&gt;&lt;2人入住&gt;</t>
  </si>
  <si>
    <t>Ferko/Ursula</t>
  </si>
  <si>
    <t xml:space="preserve">2429513	</t>
  </si>
  <si>
    <t xml:space="preserve">CART-12702665-BID-4306753	</t>
  </si>
  <si>
    <t xml:space="preserve">17446096825	</t>
  </si>
  <si>
    <t>[奥古斯塔]参议员温泉酒店(Senator Inn &amp; Spa)(39646771)</t>
  </si>
  <si>
    <t>国会室，带1张特大床&lt;不退款&gt;&lt;2人入住&gt;</t>
  </si>
  <si>
    <t>Betit/Charles J</t>
  </si>
  <si>
    <t xml:space="preserve">2430033	</t>
  </si>
  <si>
    <t xml:space="preserve">EXP-1897693160	</t>
  </si>
  <si>
    <t xml:space="preserve">17453753996	</t>
  </si>
  <si>
    <t>NECK/MATTHEW</t>
  </si>
  <si>
    <t xml:space="preserve">2431471	</t>
  </si>
  <si>
    <t xml:space="preserve">17454344815	</t>
  </si>
  <si>
    <t>[迈阿密戴德县]迈阿密国际机场酒店(Miami International Airport Hotel)(37209685)</t>
  </si>
  <si>
    <t>标准特大床房&lt;不退款&gt;&lt;2人入住&gt;</t>
  </si>
  <si>
    <t>Bishard/Gail</t>
  </si>
  <si>
    <t xml:space="preserve">2431582	</t>
  </si>
  <si>
    <t xml:space="preserve">17454882071	</t>
  </si>
  <si>
    <t>[加登格罗夫]莫拉达宾馆(Morada Inn)(40072923)</t>
  </si>
  <si>
    <t>经济房1张大床（吸烟）&lt;不退款&gt;&lt;2人入住&gt;</t>
  </si>
  <si>
    <t>Delgado/Anthony</t>
  </si>
  <si>
    <t xml:space="preserve">2431642	</t>
  </si>
  <si>
    <t xml:space="preserve">1898196243	</t>
  </si>
  <si>
    <t xml:space="preserve">17461788150	</t>
  </si>
  <si>
    <t>[亚罗马来]皇签国际大酒店(Royale Signature Hotel)(44681934)</t>
  </si>
  <si>
    <t>豪华特大床房&lt;不退款&gt;&lt;2人入住&gt;</t>
  </si>
  <si>
    <t>Ming Fong/Lee,Ming Fong/Lee</t>
  </si>
  <si>
    <t xml:space="preserve">2432011	</t>
  </si>
  <si>
    <t xml:space="preserve">17462421053	</t>
  </si>
  <si>
    <t>[新加坡]飞龙酒店-海景 (Staycation Approved)(Fragrance Hotel - Ocean View (Staycation Approved))(39042634)</t>
  </si>
  <si>
    <t>高级双人房&lt;不退款&gt;&lt;2人入住&gt;</t>
  </si>
  <si>
    <t>MINGHAO/LI,MINGHAO/LI</t>
  </si>
  <si>
    <t xml:space="preserve">HBD-112884-322-1617571	</t>
  </si>
  <si>
    <t xml:space="preserve">17462781098	</t>
  </si>
  <si>
    <t>[慕尼黑]欧洲之星书籍酒店(Eurostars Book Hotel)(37220064)</t>
  </si>
  <si>
    <t>客房&lt;不退款&gt;&lt;2人入住&gt;</t>
  </si>
  <si>
    <t>Leierseder/Moritz</t>
  </si>
  <si>
    <t xml:space="preserve">2432334	</t>
  </si>
  <si>
    <t xml:space="preserve">17462953697	</t>
  </si>
  <si>
    <t>[西归浦市]西归浦JS酒店(Seogwipo JS Hotel)(39683253)</t>
  </si>
  <si>
    <t>标准双床房&lt;不退款&gt;&lt;2人入住&gt;</t>
  </si>
  <si>
    <t>kim/ga eun,kim/ga eun</t>
  </si>
  <si>
    <t xml:space="preserve">22223111	</t>
  </si>
  <si>
    <t xml:space="preserve">17463123885	</t>
  </si>
  <si>
    <t>[伊斯坦布尔]绿色公园潘迪克酒店(The Green Park Pendik)(39034102)</t>
  </si>
  <si>
    <t>园景房&lt;早餐&gt;&lt;不退款&gt;&lt;2人入住&gt;</t>
  </si>
  <si>
    <t>Saeed/Saad,Saeed/Saad</t>
  </si>
  <si>
    <t xml:space="preserve">2432523	</t>
  </si>
  <si>
    <t xml:space="preserve">104985748	</t>
  </si>
  <si>
    <t xml:space="preserve">17463143983	</t>
  </si>
  <si>
    <t>[波苏埃洛-德阿拉尔孔]欧洲之星马德里酒店(Eurostars I-Hotel Madrid)(37222658)</t>
  </si>
  <si>
    <t>Lopez Diez/David</t>
  </si>
  <si>
    <t xml:space="preserve">17463306567	</t>
  </si>
  <si>
    <t>[巴黎]阿卡西雅酒店(Acacia Hotel)(39684520)</t>
  </si>
  <si>
    <t>双人间&lt;不退款&gt;&lt;2人入住&gt;</t>
  </si>
  <si>
    <t>This/Ebtissam</t>
  </si>
  <si>
    <t xml:space="preserve">2432641	</t>
  </si>
  <si>
    <t xml:space="preserve">23027	</t>
  </si>
  <si>
    <t xml:space="preserve">17144321703	</t>
  </si>
  <si>
    <t>[圣奥古斯丁]卡萨莫尼卡酒店 - 奥特格拉菲系列(Casa Monica Resort &amp; Spa, Autograph Collection)(47471319)</t>
  </si>
  <si>
    <t>特大床客房&lt;不退款&gt;&lt;2人入住&gt;</t>
  </si>
  <si>
    <t>Schneider/Trent,Schneider/Trent</t>
  </si>
  <si>
    <t>CA5326220228USD</t>
  </si>
  <si>
    <t xml:space="preserve">2379841	</t>
  </si>
  <si>
    <t xml:space="preserve">94540042	</t>
  </si>
  <si>
    <t xml:space="preserve">17236280282	</t>
  </si>
  <si>
    <t>[济州市]济州岛梅生格拉德酒店(Maison Glad Jeju)(70666714)</t>
  </si>
  <si>
    <t>Jeong/SeungYong</t>
  </si>
  <si>
    <t xml:space="preserve">2409300	</t>
  </si>
  <si>
    <t xml:space="preserve">17328492222	</t>
  </si>
  <si>
    <t>[乔治市]无线上网精品酒店(Wifi Boutique Hotel)(39640832)</t>
  </si>
  <si>
    <t>Nuraini Bt Mansor/Siti,Nuraini Bt Mansor/Siti</t>
  </si>
  <si>
    <t xml:space="preserve">2417130	</t>
  </si>
  <si>
    <t xml:space="preserve">17366753689	</t>
  </si>
  <si>
    <t>[伯明翰]伯明翰中央斗牛场旅店(Travelodge Birmingham Central Bull Ring)(48134090)</t>
  </si>
  <si>
    <t>双人房&lt;2人入住&gt;&lt;不退款&gt;</t>
  </si>
  <si>
    <t>DavisConnolly/Alicia</t>
  </si>
  <si>
    <t xml:space="preserve">2419615	</t>
  </si>
  <si>
    <t xml:space="preserve">17370021401	</t>
  </si>
  <si>
    <t>[拉斯维加斯]美高梅大酒店(MGM Grand)(37200014)</t>
  </si>
  <si>
    <t>至尊两张大床房&lt;不退款&gt;&lt;2人入住&gt;</t>
  </si>
  <si>
    <t>ling/jing,ling/xinyu,ouyang/yunling,fu/yuyang</t>
  </si>
  <si>
    <t xml:space="preserve">2419898	</t>
  </si>
  <si>
    <t xml:space="preserve">898057126	</t>
  </si>
  <si>
    <t xml:space="preserve">17376869961	</t>
  </si>
  <si>
    <t>[曼彻斯特]罗科·福尔蒂劳里酒店(The Lowry Hotel)(70665157)</t>
  </si>
  <si>
    <t>豪华双床房&lt;2人入住&gt;&lt;不退款&gt;&lt;早餐&gt;</t>
  </si>
  <si>
    <t>Black/Charlie,Scutt/Holly</t>
  </si>
  <si>
    <t xml:space="preserve">2420273	</t>
  </si>
  <si>
    <t xml:space="preserve">88067831	</t>
  </si>
  <si>
    <t xml:space="preserve">17385657390	</t>
  </si>
  <si>
    <t>[关丹]IM 96 别墅酒店(IM 96 Villa)(39634899)</t>
  </si>
  <si>
    <t>豪华客房2张双床&lt;不退款&gt;&lt;2人入住&gt;</t>
  </si>
  <si>
    <t>Syazwan/Amirul,Syazwan/Amirul</t>
  </si>
  <si>
    <t xml:space="preserve">2421428	</t>
  </si>
  <si>
    <t xml:space="preserve">17386215154	</t>
  </si>
  <si>
    <t>VANDERLOOP/CHARLES ANTHONY</t>
  </si>
  <si>
    <t xml:space="preserve">17446551536	</t>
  </si>
  <si>
    <t>[底特律]底特律米高梅酒店(MGM Grand Detroit)(46883179)</t>
  </si>
  <si>
    <t>奢华特大床房&lt;不退款&gt;&lt;2人入住&gt;</t>
  </si>
  <si>
    <t>Schoelch/Dannielle Marie</t>
  </si>
  <si>
    <t xml:space="preserve">898207109	</t>
  </si>
  <si>
    <t xml:space="preserve">17447380912	</t>
  </si>
  <si>
    <t>[洛杉矶]洛杉矶机场希尔顿酒店(Hilton Los Angeles Airport)(37209498)</t>
  </si>
  <si>
    <t>酒店随机房型&lt;不退款&gt;&lt;2人入住&gt;</t>
  </si>
  <si>
    <t>Elliott/Gordon</t>
  </si>
  <si>
    <t xml:space="preserve">2430514	</t>
  </si>
  <si>
    <t xml:space="preserve">3235921244	</t>
  </si>
  <si>
    <t xml:space="preserve">17447904667	</t>
  </si>
  <si>
    <t>[奥斯汀]奥斯汀甸镇湖假日酒店(Holiday Inn Austin -Town Lake, an Ihg Hotel)(40743819)</t>
  </si>
  <si>
    <t>客房（1张特大床）&lt;不退款&gt;&lt;2人入住&gt;</t>
  </si>
  <si>
    <t>Akinwale/Mary</t>
  </si>
  <si>
    <t xml:space="preserve">2430717	</t>
  </si>
  <si>
    <t xml:space="preserve">17453325969	</t>
  </si>
  <si>
    <t>[布雷登顿]布雷登顿贝斯特韦斯特优质酒店(Best Western Plus Bradenton Hotel &amp; Suites)(39059606)</t>
  </si>
  <si>
    <t>Kuhlmann/Kendra</t>
  </si>
  <si>
    <t xml:space="preserve">2431263	</t>
  </si>
  <si>
    <t xml:space="preserve">821732856	</t>
  </si>
  <si>
    <t xml:space="preserve">17454787047	</t>
  </si>
  <si>
    <t>[恩斯赫德]恩斯赫德施泰根博阁城际酒店(IntercityHotel Enschede)(44699124)</t>
  </si>
  <si>
    <t>标准房&lt;2人入住&gt;&lt;不退款&gt;</t>
  </si>
  <si>
    <t>van der  Rijt/Maria</t>
  </si>
  <si>
    <t xml:space="preserve">4656SC022997	</t>
  </si>
  <si>
    <t xml:space="preserve">17454904613	</t>
  </si>
  <si>
    <t>[居銮]御庭酒店(The Imperial Hotel)(48367336)</t>
  </si>
  <si>
    <t>豪华房(特大床)&lt;不退款&gt;&lt;2人入住&gt;</t>
  </si>
  <si>
    <t>Govindasamy/Sivaprakash,Govindasamy/Sivaprakash</t>
  </si>
  <si>
    <t xml:space="preserve">2431643	</t>
  </si>
  <si>
    <t xml:space="preserve">17455128457	</t>
  </si>
  <si>
    <t>[哈特福]首都酒店 - 阿桑德连锁酒店(The Capitol Hotel, Ascend Hotel Collection)(44700432)</t>
  </si>
  <si>
    <t>标准房两张双人床&lt;早餐&gt;&lt;不退款&gt;&lt;2人入住&gt;</t>
  </si>
  <si>
    <t>Addonartey/Rebecca</t>
  </si>
  <si>
    <t xml:space="preserve">2431664	</t>
  </si>
  <si>
    <t xml:space="preserve">68539546	</t>
  </si>
  <si>
    <t xml:space="preserve">17455278989	</t>
  </si>
  <si>
    <t>Pelizzon/Thierry</t>
  </si>
  <si>
    <t xml:space="preserve">2431689	</t>
  </si>
  <si>
    <t xml:space="preserve">17464976916	</t>
  </si>
  <si>
    <t>[哥本哈根]哥本哈根机场丽柏酒店(Park Inn by Radisson Copenhagen Airport)(37245057)</t>
  </si>
  <si>
    <t>标准大床房&lt;不退款&gt;&lt;2人入住&gt;</t>
  </si>
  <si>
    <t>Iwamoto/Jun</t>
  </si>
  <si>
    <t xml:space="preserve">2433088	</t>
  </si>
  <si>
    <t xml:space="preserve">17465085520	</t>
  </si>
  <si>
    <t>[里昂]里昂卢米埃拉格朗日公寓式酒店(Lagrange Aparthotel Lyon Lumière)(46578600)</t>
  </si>
  <si>
    <t>Baghli/Haris</t>
  </si>
  <si>
    <t xml:space="preserve">2433112	</t>
  </si>
  <si>
    <t xml:space="preserve">17470646251	</t>
  </si>
  <si>
    <t>[纽约]曼哈顿金融区假日酒店(Holiday Inn Manhattan Financial District, an Ihg Hotel)(37202426)</t>
  </si>
  <si>
    <t>大号床房&lt;不退款&gt;&lt;2人入住&gt;</t>
  </si>
  <si>
    <t>Rosado/Jose</t>
  </si>
  <si>
    <t xml:space="preserve">2433188	</t>
  </si>
  <si>
    <t xml:space="preserve">44595484	</t>
  </si>
  <si>
    <t>，</t>
  </si>
  <si>
    <t>A220228095543481</t>
  </si>
  <si>
    <t>USD / HKD 当前参考汇率: 7.80982</t>
  </si>
  <si>
    <t>总计：8636 USD/
67445.61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</si>
  <si>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</si>
  <si>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</si>
  <si>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</si>
  <si>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</si>
  <si>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</si>
  <si>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</si>
  <si>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</si>
  <si>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</si>
  <si>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</si>
  <si>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</si>
  <si>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</si>
  <si>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</si>
  <si>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</si>
  <si>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</si>
  <si>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</si>
  <si>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</si>
  <si>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</si>
  <si>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2022-02-24</t>
  </si>
  <si>
    <t>2433188</t>
  </si>
  <si>
    <t>曼哈顿金融区假日酒店</t>
  </si>
  <si>
    <t>Rosado Jose</t>
  </si>
  <si>
    <t>2022-02-25</t>
  </si>
  <si>
    <t>退房日周结</t>
  </si>
  <si>
    <t>613.82</t>
  </si>
  <si>
    <t>97.00</t>
  </si>
  <si>
    <t>0</t>
  </si>
  <si>
    <t>0.00</t>
  </si>
  <si>
    <t>携程盛景国际直连</t>
  </si>
  <si>
    <t>2022-02-24 09:42:35</t>
  </si>
  <si>
    <t>否</t>
  </si>
  <si>
    <t>汇智国际旅游发展有限公司</t>
  </si>
  <si>
    <t>直连</t>
  </si>
  <si>
    <t>2433112</t>
  </si>
  <si>
    <t>里昂卢米埃拉格朗日公寓式酒店</t>
  </si>
  <si>
    <t>Baghli Haris</t>
  </si>
  <si>
    <t>474.60</t>
  </si>
  <si>
    <t>75.00</t>
  </si>
  <si>
    <t>2022-02-24 06:04:17</t>
  </si>
  <si>
    <t>2433088</t>
  </si>
  <si>
    <t>哥本哈根机场丽柏酒店</t>
  </si>
  <si>
    <t>Iwamoto Jun</t>
  </si>
  <si>
    <t>734.05</t>
  </si>
  <si>
    <t>116.00</t>
  </si>
  <si>
    <t>2022-02-24 02:15:21</t>
  </si>
  <si>
    <t>2022-02-23</t>
  </si>
  <si>
    <t>2432641</t>
  </si>
  <si>
    <t>阿卡西雅酒店</t>
  </si>
  <si>
    <t>This Ebtissam</t>
  </si>
  <si>
    <t>462.83</t>
  </si>
  <si>
    <t>73.00</t>
  </si>
  <si>
    <t>2022-02-23 18:50:44</t>
  </si>
  <si>
    <t>2432548</t>
  </si>
  <si>
    <t>欧洲之星马德里酒店</t>
  </si>
  <si>
    <t>Lopez Diez David</t>
  </si>
  <si>
    <t>2022-02-23 18:19:15</t>
  </si>
  <si>
    <t>2432523</t>
  </si>
  <si>
    <t>绿色公园潘迪克酒店</t>
  </si>
  <si>
    <t>Saeed Saad,Saeed Saad</t>
  </si>
  <si>
    <t>329.69</t>
  </si>
  <si>
    <t>52.00</t>
  </si>
  <si>
    <t>2022-02-23 18:15:21</t>
  </si>
  <si>
    <t>2432428</t>
  </si>
  <si>
    <t>济州岛西归浦Js价值酒店</t>
  </si>
  <si>
    <t>kim ga eun,kim ga eun</t>
  </si>
  <si>
    <t>266.28</t>
  </si>
  <si>
    <t>42.00</t>
  </si>
  <si>
    <t>2022-02-23 18:07:58</t>
  </si>
  <si>
    <t>2432334</t>
  </si>
  <si>
    <t>欧洲之星书籍酒店</t>
  </si>
  <si>
    <t>Leierseder Moritz</t>
  </si>
  <si>
    <t>526.23</t>
  </si>
  <si>
    <t>83.00</t>
  </si>
  <si>
    <t>2022-02-23 17:13:06</t>
  </si>
  <si>
    <t>2432187</t>
  </si>
  <si>
    <t>飞龙酒店-海景</t>
  </si>
  <si>
    <t>MINGHAO LI,MINGHAO LI</t>
  </si>
  <si>
    <t>595.97</t>
  </si>
  <si>
    <t>94.00</t>
  </si>
  <si>
    <t>2022-02-23 15:59:35</t>
  </si>
  <si>
    <t>2432011</t>
  </si>
  <si>
    <t>皇家标致酒店</t>
  </si>
  <si>
    <t>Ming Fong Lee,Ming Fong Lee</t>
  </si>
  <si>
    <t>297.98</t>
  </si>
  <si>
    <t>47.00</t>
  </si>
  <si>
    <t>2022-02-23 13:43:06</t>
  </si>
  <si>
    <t>2431689</t>
  </si>
  <si>
    <t>卡尔卡松基里亚德酒店 - 机场</t>
  </si>
  <si>
    <t>Pelizzon Thierry</t>
  </si>
  <si>
    <t>317.01</t>
  </si>
  <si>
    <t>50.00</t>
  </si>
  <si>
    <t>2022-02-23 05:04:05</t>
  </si>
  <si>
    <t>2022-02-22</t>
  </si>
  <si>
    <t>2431643</t>
  </si>
  <si>
    <t>帝国酒店</t>
  </si>
  <si>
    <t>Govindasamy Sivaprakash,Govindasamy Sivaprakash</t>
  </si>
  <si>
    <t>406.37</t>
  </si>
  <si>
    <t>64.00</t>
  </si>
  <si>
    <t>2022-02-22 23:43:02</t>
  </si>
  <si>
    <t>2431636</t>
  </si>
  <si>
    <t>恩斯赫德城际酒店</t>
  </si>
  <si>
    <t>van der  Rijt Maria</t>
  </si>
  <si>
    <t>571.46</t>
  </si>
  <si>
    <t>90.00</t>
  </si>
  <si>
    <t>2022-02-22 23:07:05</t>
  </si>
  <si>
    <t>2431582</t>
  </si>
  <si>
    <t>迈阿密国际机场酒店</t>
  </si>
  <si>
    <t>Bishard Gail</t>
  </si>
  <si>
    <t>1250.85</t>
  </si>
  <si>
    <t>197.00</t>
  </si>
  <si>
    <t>2022-02-22 21:20:26</t>
  </si>
  <si>
    <t>2431492</t>
  </si>
  <si>
    <t>伦敦北华美达酒店</t>
  </si>
  <si>
    <t>OAKLEY ADAM</t>
  </si>
  <si>
    <t>533.36</t>
  </si>
  <si>
    <t>84.00</t>
  </si>
  <si>
    <t>2022-02-22 19:29:48</t>
  </si>
  <si>
    <t>2431471</t>
  </si>
  <si>
    <t>NECK MATTHEW</t>
  </si>
  <si>
    <t>501.61</t>
  </si>
  <si>
    <t>79.00</t>
  </si>
  <si>
    <t>2022-02-22 19:21:21</t>
  </si>
  <si>
    <t>2431332</t>
  </si>
  <si>
    <t>首尔灯塔酒店</t>
  </si>
  <si>
    <t>Park Hea Jung</t>
  </si>
  <si>
    <t>349.22</t>
  </si>
  <si>
    <t>55.00</t>
  </si>
  <si>
    <t>2022-02-22 18:58:45</t>
  </si>
  <si>
    <t>2430721</t>
  </si>
  <si>
    <t>古威奈商务酒店</t>
  </si>
  <si>
    <t>Aprilianto Muhammad Hafif,Aprilianto Muhammad Hafif,Aprilianto Muhammad Hafif</t>
  </si>
  <si>
    <t>482.56</t>
  </si>
  <si>
    <t>76.00</t>
  </si>
  <si>
    <t>2022-02-22 14:31:24</t>
  </si>
  <si>
    <t>2430717</t>
  </si>
  <si>
    <t>奥斯汀甸镇湖假日酒店</t>
  </si>
  <si>
    <t>Akinwale Mary</t>
  </si>
  <si>
    <t>749.24</t>
  </si>
  <si>
    <t>118.00</t>
  </si>
  <si>
    <t>2022-02-22 14:17:23</t>
  </si>
  <si>
    <t>2430514</t>
  </si>
  <si>
    <t>洛杉矶机场希尔顿酒店</t>
  </si>
  <si>
    <t>Elliott Gordon</t>
  </si>
  <si>
    <t>984.17</t>
  </si>
  <si>
    <t>155.00</t>
  </si>
  <si>
    <t>2022-02-22 12:33:59</t>
  </si>
  <si>
    <t>2430224</t>
  </si>
  <si>
    <t>底特律米高梅酒店</t>
  </si>
  <si>
    <t>Schoelch Dannielle Marie</t>
  </si>
  <si>
    <t>1079.42</t>
  </si>
  <si>
    <t>170.00</t>
  </si>
  <si>
    <t>2022-02-22 09:17:30</t>
  </si>
  <si>
    <t>2430033</t>
  </si>
  <si>
    <t>参议员温泉酒店</t>
  </si>
  <si>
    <t>Betit Charles J</t>
  </si>
  <si>
    <t>779.81</t>
  </si>
  <si>
    <t>123.00</t>
  </si>
  <si>
    <t>2022-02-22 01:05:13</t>
  </si>
  <si>
    <t>2022-02-21</t>
  </si>
  <si>
    <t>2429990</t>
  </si>
  <si>
    <t>里维萨吉峰顶酒店</t>
  </si>
  <si>
    <t>Smiley Malia Elyse</t>
  </si>
  <si>
    <t>684.71</t>
  </si>
  <si>
    <t>108.00</t>
  </si>
  <si>
    <t>2022-02-21 23:42:52</t>
  </si>
  <si>
    <t>2429513</t>
  </si>
  <si>
    <t>莱奥本法肯斯特纳酒店及亚洲水疗</t>
  </si>
  <si>
    <t>Ferko Ursula</t>
  </si>
  <si>
    <t>2180.93</t>
  </si>
  <si>
    <t>344.00</t>
  </si>
  <si>
    <t>2022-02-21 19:43:35</t>
  </si>
  <si>
    <t>2428231</t>
  </si>
  <si>
    <t>首尔东大门诺富特大使酒店</t>
  </si>
  <si>
    <t>park jongyoun</t>
  </si>
  <si>
    <t>900.27</t>
  </si>
  <si>
    <t>142.00</t>
  </si>
  <si>
    <t>2022-02-21 12:41:32</t>
  </si>
  <si>
    <t>2427926</t>
  </si>
  <si>
    <t>park beomjun</t>
  </si>
  <si>
    <t>665.69</t>
  </si>
  <si>
    <t>105.00</t>
  </si>
  <si>
    <t>2022-02-21 10:25:37</t>
  </si>
  <si>
    <t>2427908</t>
  </si>
  <si>
    <t>首尔瑞草新艺术城酒店</t>
  </si>
  <si>
    <t>KIM WOON HYOUNG</t>
  </si>
  <si>
    <t>374.05</t>
  </si>
  <si>
    <t>59.00</t>
  </si>
  <si>
    <t>2022-02-21 10:20:42</t>
  </si>
  <si>
    <t>2427643</t>
  </si>
  <si>
    <t>环球 18 号酒店</t>
  </si>
  <si>
    <t>Emersons Bede Michael,Emersons Bede Michael</t>
  </si>
  <si>
    <t>393.07</t>
  </si>
  <si>
    <t>62.00</t>
  </si>
  <si>
    <t>2022-02-21 00:35:26</t>
  </si>
  <si>
    <t>2427637</t>
  </si>
  <si>
    <t>纽约时代广场千禧酒店</t>
  </si>
  <si>
    <t>Lopez Julio Cesar</t>
  </si>
  <si>
    <t>646.67</t>
  </si>
  <si>
    <t>102.00</t>
  </si>
  <si>
    <t>2022-02-21 00:42:48</t>
  </si>
  <si>
    <t>2022-02-19</t>
  </si>
  <si>
    <t>2425800</t>
  </si>
  <si>
    <t>曼谷艾维什酒店</t>
  </si>
  <si>
    <t>Chusang Kittideach</t>
  </si>
  <si>
    <t>120.46</t>
  </si>
  <si>
    <t>19.00</t>
  </si>
  <si>
    <t>2022-02-19 22:56:16</t>
  </si>
  <si>
    <t>2424514</t>
  </si>
  <si>
    <t>瑞雅国际瓦雷罗豪华套房酒店</t>
  </si>
  <si>
    <t>NAUL NILFA MAE</t>
  </si>
  <si>
    <t>2022-02-20</t>
  </si>
  <si>
    <t>2263.34</t>
  </si>
  <si>
    <t>357.00</t>
  </si>
  <si>
    <t>2022-02-19 14:08:17</t>
  </si>
  <si>
    <t>2423816</t>
  </si>
  <si>
    <t>新加坡康莱德酒店</t>
  </si>
  <si>
    <t>KWONG YUK KI</t>
  </si>
  <si>
    <t>1356.74</t>
  </si>
  <si>
    <t>214.00</t>
  </si>
  <si>
    <t>2022-02-19 02:47:06</t>
  </si>
  <si>
    <t>2022-02-18</t>
  </si>
  <si>
    <t>2423648</t>
  </si>
  <si>
    <t>里斯本广场酒店 - 传承酒店集团</t>
  </si>
  <si>
    <t>GOMEZVELASCO ANA</t>
  </si>
  <si>
    <t>1752.85</t>
  </si>
  <si>
    <t>276.00</t>
  </si>
  <si>
    <t>2022-02-18 22:42:38</t>
  </si>
  <si>
    <t>2423554</t>
  </si>
  <si>
    <t>查尔斯顿露苺酒店</t>
  </si>
  <si>
    <t>Wojno Allison</t>
  </si>
  <si>
    <t>5322.05</t>
  </si>
  <si>
    <t>838.00</t>
  </si>
  <si>
    <t>2022-02-18 22:02:32</t>
  </si>
  <si>
    <t>2422914</t>
  </si>
  <si>
    <t>伦敦考文特花园馨乐庭霍尔本公寓</t>
  </si>
  <si>
    <t>Haupt Michael</t>
  </si>
  <si>
    <t>1035.20</t>
  </si>
  <si>
    <t>163.00</t>
  </si>
  <si>
    <t>2022-02-18 18:09:29</t>
  </si>
  <si>
    <t>2421951</t>
  </si>
  <si>
    <t>OYO 340 舒适酒店</t>
  </si>
  <si>
    <t>CHAH LING SEO</t>
  </si>
  <si>
    <t>412.81</t>
  </si>
  <si>
    <t>65.00</t>
  </si>
  <si>
    <t>2022-02-18 11:16:54</t>
  </si>
  <si>
    <t>2421583</t>
  </si>
  <si>
    <t>VANDERLOOP CHARLES ANTHONY</t>
  </si>
  <si>
    <t>1263.83</t>
  </si>
  <si>
    <t>199.00</t>
  </si>
  <si>
    <t>2022-02-18 03:10:10</t>
  </si>
  <si>
    <t>2022-02-17</t>
  </si>
  <si>
    <t>2421428</t>
  </si>
  <si>
    <t>IM 96 别墅酒店</t>
  </si>
  <si>
    <t>Syazwan Amirul,Syazwan Amirul</t>
  </si>
  <si>
    <t>539.91</t>
  </si>
  <si>
    <t>85.00</t>
  </si>
  <si>
    <t>2022-02-17 22:56:45</t>
  </si>
  <si>
    <t>2420445</t>
  </si>
  <si>
    <t>口哨云雀酒店</t>
  </si>
  <si>
    <t>choi kyeongsik,lee sunmi</t>
  </si>
  <si>
    <t>1054.42</t>
  </si>
  <si>
    <t>166.00</t>
  </si>
  <si>
    <t>2022-02-17 13:54:33</t>
  </si>
  <si>
    <t>2420273</t>
  </si>
  <si>
    <t>劳里酒店</t>
  </si>
  <si>
    <t>Black Charlie,Scutt Holly</t>
  </si>
  <si>
    <t>1422.83</t>
  </si>
  <si>
    <t>224.00</t>
  </si>
  <si>
    <t>2022-02-17 07:02:37</t>
  </si>
  <si>
    <t>2022-02-16</t>
  </si>
  <si>
    <t>2419898</t>
  </si>
  <si>
    <t>美高梅大酒店</t>
  </si>
  <si>
    <t>ling jing,ling xinyu,ouyang yunling,fu yuyang</t>
  </si>
  <si>
    <t>1448.69</t>
  </si>
  <si>
    <t>228.00</t>
  </si>
  <si>
    <t>2022-02-16 13:41:34</t>
  </si>
  <si>
    <t>2419716</t>
  </si>
  <si>
    <t>温布尔登杜文堪尼扎罗之家酒店</t>
  </si>
  <si>
    <t>Bell Carolyn</t>
  </si>
  <si>
    <t>1061.10</t>
  </si>
  <si>
    <t>167.00</t>
  </si>
  <si>
    <t>2022-02-16 03:48:21</t>
  </si>
  <si>
    <t>2419707</t>
  </si>
  <si>
    <t>MARTHE stephane</t>
  </si>
  <si>
    <t>317.70</t>
  </si>
  <si>
    <t>2022-02-16 02:54:36</t>
  </si>
  <si>
    <t>2022-02-15</t>
  </si>
  <si>
    <t>2419615</t>
  </si>
  <si>
    <t>Travelodge Birmingham Central Bull Ring</t>
  </si>
  <si>
    <t>DavisConnolly Alicia</t>
  </si>
  <si>
    <t>273.98</t>
  </si>
  <si>
    <t>43.00</t>
  </si>
  <si>
    <t>2022-02-15 18:54:55</t>
  </si>
  <si>
    <t>2419360</t>
  </si>
  <si>
    <t>Comfort Suites Vero Beach</t>
  </si>
  <si>
    <t>Stelzl Henry F</t>
  </si>
  <si>
    <t>1254.48</t>
  </si>
  <si>
    <t>2022-02-15 01:08:00</t>
  </si>
  <si>
    <t>2022-02-10</t>
  </si>
  <si>
    <t>2417130</t>
  </si>
  <si>
    <t>无线上网精品酒店</t>
  </si>
  <si>
    <t>Nuraini Bt Mansor Siti,Nuraini Bt Mansor Siti</t>
  </si>
  <si>
    <t>242.30</t>
  </si>
  <si>
    <t>38.00</t>
  </si>
  <si>
    <t>2022-02-10 21:27:25</t>
  </si>
  <si>
    <t>2417107</t>
  </si>
  <si>
    <t>伦勃朗酒店</t>
  </si>
  <si>
    <t>Mason Dave</t>
  </si>
  <si>
    <t>1339.04</t>
  </si>
  <si>
    <t>210.00</t>
  </si>
  <si>
    <t>2022-02-10 21:09:57</t>
  </si>
  <si>
    <t>2022-01-26</t>
  </si>
  <si>
    <t>2409300</t>
  </si>
  <si>
    <t>济州岛梅生格拉德酒店</t>
  </si>
  <si>
    <t>Jeong SeungYong</t>
  </si>
  <si>
    <t>1950.26</t>
  </si>
  <si>
    <t>306.00</t>
  </si>
  <si>
    <t>2022-01-26 11:46:25</t>
  </si>
  <si>
    <t>2022-01-24</t>
  </si>
  <si>
    <t>2408021</t>
  </si>
  <si>
    <t>圣迭戈/梅萨半岛宿之桥套房酒店</t>
  </si>
  <si>
    <t>DEVERT ALEX</t>
  </si>
  <si>
    <t>6857.78</t>
  </si>
  <si>
    <t>1076.00</t>
  </si>
  <si>
    <t>2022-01-24 16:18:14</t>
  </si>
  <si>
    <t>2022-01-09</t>
  </si>
  <si>
    <t>2379841</t>
  </si>
  <si>
    <t>卡萨莫尼卡酒店 - 奥特格拉菲系列</t>
  </si>
  <si>
    <t>Schneider Trent,Schneider Trent</t>
  </si>
  <si>
    <t>3425.58</t>
  </si>
  <si>
    <t>536.00</t>
  </si>
  <si>
    <t>2022-01-09 01:13:57</t>
  </si>
  <si>
    <t>2021-12-11</t>
  </si>
  <si>
    <t>2335336</t>
  </si>
  <si>
    <t>华盛顿哥伦比亚特区/美国国会大厦万怡酒店</t>
  </si>
  <si>
    <t>Gederman Scott</t>
  </si>
  <si>
    <t>1559.16</t>
  </si>
  <si>
    <t>244.00</t>
  </si>
  <si>
    <t>2021-12-11 00:06:46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</si>
</sst>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0"/>
  <sheetViews>
    <sheetView topLeftCell="A17" workbookViewId="0">
      <selection activeCell="A1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44614</v>
      </c>
      <c r="G2" s="6">
        <v>44615</v>
      </c>
      <c r="H2" s="4">
        <v>1</v>
      </c>
      <c r="I2" s="4">
        <v>1</v>
      </c>
      <c r="J2" s="4">
        <v>1</v>
      </c>
      <c r="K2" s="4" t="s">
        <v>30</v>
      </c>
      <c r="L2" s="4">
        <v>210</v>
      </c>
      <c r="M2" s="4">
        <v>210</v>
      </c>
      <c r="N2" s="4" t="s">
        <v>31</v>
      </c>
      <c r="O2" s="4" t="s">
        <v>32</v>
      </c>
      <c r="P2" s="4" t="s">
        <v>33</v>
      </c>
      <c r="Q2" s="4">
        <v>0</v>
      </c>
      <c r="R2" s="7">
        <v>44602</v>
      </c>
      <c r="S2" s="6">
        <v>44618</v>
      </c>
      <c r="T2" s="4" t="s">
        <v>34</v>
      </c>
      <c r="U2" s="4">
        <v>210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44614</v>
      </c>
      <c r="G3" s="6">
        <v>44615</v>
      </c>
      <c r="H3" s="4">
        <v>1</v>
      </c>
      <c r="I3" s="4">
        <v>1</v>
      </c>
      <c r="J3" s="4">
        <v>1</v>
      </c>
      <c r="K3" s="4" t="s">
        <v>30</v>
      </c>
      <c r="L3" s="4">
        <v>197</v>
      </c>
      <c r="M3" s="4">
        <v>197</v>
      </c>
      <c r="N3" s="4" t="s">
        <v>40</v>
      </c>
      <c r="O3" s="4" t="s">
        <v>32</v>
      </c>
      <c r="P3" s="4" t="s">
        <v>33</v>
      </c>
      <c r="Q3" s="4">
        <v>0</v>
      </c>
      <c r="R3" s="7">
        <v>44607</v>
      </c>
      <c r="S3" s="6">
        <v>44618</v>
      </c>
      <c r="T3" s="4" t="s">
        <v>34</v>
      </c>
      <c r="U3" s="4">
        <v>197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44614</v>
      </c>
      <c r="G4" s="6">
        <v>44615</v>
      </c>
      <c r="H4" s="4">
        <v>1</v>
      </c>
      <c r="I4" s="4">
        <v>1</v>
      </c>
      <c r="J4" s="4">
        <v>1</v>
      </c>
      <c r="K4" s="4" t="s">
        <v>30</v>
      </c>
      <c r="L4" s="4">
        <v>50</v>
      </c>
      <c r="M4" s="4">
        <v>50</v>
      </c>
      <c r="N4" s="4" t="s">
        <v>46</v>
      </c>
      <c r="O4" s="4" t="s">
        <v>32</v>
      </c>
      <c r="P4" s="4" t="s">
        <v>33</v>
      </c>
      <c r="Q4" s="4">
        <v>0</v>
      </c>
      <c r="R4" s="7">
        <v>44608</v>
      </c>
      <c r="S4" s="6">
        <v>44618</v>
      </c>
      <c r="T4" s="4" t="s">
        <v>34</v>
      </c>
      <c r="U4" s="4">
        <v>50</v>
      </c>
      <c r="V4" s="4">
        <v>0</v>
      </c>
      <c r="W4" s="4">
        <v>0</v>
      </c>
      <c r="X4" s="4" t="s">
        <v>47</v>
      </c>
      <c r="Y4" s="4" t="s">
        <v>41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44614</v>
      </c>
      <c r="G5" s="6">
        <v>44615</v>
      </c>
      <c r="H5" s="4">
        <v>1</v>
      </c>
      <c r="I5" s="4">
        <v>1</v>
      </c>
      <c r="J5" s="4">
        <v>1</v>
      </c>
      <c r="K5" s="4" t="s">
        <v>30</v>
      </c>
      <c r="L5" s="4">
        <v>167</v>
      </c>
      <c r="M5" s="4">
        <v>167</v>
      </c>
      <c r="N5" s="4" t="s">
        <v>51</v>
      </c>
      <c r="O5" s="4" t="s">
        <v>32</v>
      </c>
      <c r="P5" s="4" t="s">
        <v>33</v>
      </c>
      <c r="Q5" s="4">
        <v>0</v>
      </c>
      <c r="R5" s="7">
        <v>44608</v>
      </c>
      <c r="S5" s="6">
        <v>44618</v>
      </c>
      <c r="T5" s="4" t="s">
        <v>34</v>
      </c>
      <c r="U5" s="4">
        <v>167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44610</v>
      </c>
      <c r="G6" s="6">
        <v>44615</v>
      </c>
      <c r="H6" s="4">
        <v>1</v>
      </c>
      <c r="I6" s="4">
        <v>5</v>
      </c>
      <c r="J6" s="4">
        <v>5</v>
      </c>
      <c r="K6" s="4" t="s">
        <v>30</v>
      </c>
      <c r="L6" s="4">
        <v>65</v>
      </c>
      <c r="M6" s="4">
        <v>65</v>
      </c>
      <c r="N6" s="4" t="s">
        <v>57</v>
      </c>
      <c r="O6" s="4" t="s">
        <v>32</v>
      </c>
      <c r="P6" s="4" t="s">
        <v>33</v>
      </c>
      <c r="Q6" s="4">
        <v>0</v>
      </c>
      <c r="R6" s="7">
        <v>44610</v>
      </c>
      <c r="S6" s="6">
        <v>44618</v>
      </c>
      <c r="T6" s="4" t="s">
        <v>34</v>
      </c>
      <c r="U6" s="4">
        <v>65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44614</v>
      </c>
      <c r="G7" s="6">
        <v>44615</v>
      </c>
      <c r="H7" s="4">
        <v>1</v>
      </c>
      <c r="I7" s="4">
        <v>1</v>
      </c>
      <c r="J7" s="4">
        <v>1</v>
      </c>
      <c r="K7" s="4" t="s">
        <v>30</v>
      </c>
      <c r="L7" s="4">
        <v>214</v>
      </c>
      <c r="M7" s="4">
        <v>214</v>
      </c>
      <c r="N7" s="4" t="s">
        <v>63</v>
      </c>
      <c r="O7" s="4" t="s">
        <v>32</v>
      </c>
      <c r="P7" s="4" t="s">
        <v>33</v>
      </c>
      <c r="Q7" s="4">
        <v>0</v>
      </c>
      <c r="R7" s="7">
        <v>44611</v>
      </c>
      <c r="S7" s="6">
        <v>44618</v>
      </c>
      <c r="T7" s="4" t="s">
        <v>34</v>
      </c>
      <c r="U7" s="4">
        <v>214</v>
      </c>
      <c r="V7" s="4">
        <v>0</v>
      </c>
      <c r="W7" s="4">
        <v>0</v>
      </c>
      <c r="X7" s="4" t="s">
        <v>64</v>
      </c>
      <c r="Y7" s="4" t="s">
        <v>41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44612</v>
      </c>
      <c r="G8" s="6">
        <v>44615</v>
      </c>
      <c r="H8" s="4">
        <v>1</v>
      </c>
      <c r="I8" s="4">
        <v>3</v>
      </c>
      <c r="J8" s="4">
        <v>3</v>
      </c>
      <c r="K8" s="4" t="s">
        <v>30</v>
      </c>
      <c r="L8" s="4">
        <v>357</v>
      </c>
      <c r="M8" s="4">
        <v>357</v>
      </c>
      <c r="N8" s="4" t="s">
        <v>68</v>
      </c>
      <c r="O8" s="4" t="s">
        <v>32</v>
      </c>
      <c r="P8" s="4" t="s">
        <v>33</v>
      </c>
      <c r="Q8" s="4">
        <v>0</v>
      </c>
      <c r="R8" s="7">
        <v>44611</v>
      </c>
      <c r="S8" s="6">
        <v>44618</v>
      </c>
      <c r="T8" s="4" t="s">
        <v>34</v>
      </c>
      <c r="U8" s="4">
        <v>357</v>
      </c>
      <c r="V8" s="4">
        <v>0</v>
      </c>
      <c r="W8" s="4">
        <v>0</v>
      </c>
      <c r="X8" s="4" t="s">
        <v>41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44614</v>
      </c>
      <c r="G9" s="6">
        <v>44615</v>
      </c>
      <c r="H9" s="4">
        <v>1</v>
      </c>
      <c r="I9" s="4">
        <v>1</v>
      </c>
      <c r="J9" s="4">
        <v>1</v>
      </c>
      <c r="K9" s="4" t="s">
        <v>30</v>
      </c>
      <c r="L9" s="4">
        <v>19</v>
      </c>
      <c r="M9" s="4">
        <v>19</v>
      </c>
      <c r="N9" s="4" t="s">
        <v>73</v>
      </c>
      <c r="O9" s="4" t="s">
        <v>32</v>
      </c>
      <c r="P9" s="4" t="s">
        <v>33</v>
      </c>
      <c r="Q9" s="4">
        <v>0</v>
      </c>
      <c r="R9" s="7">
        <v>44611</v>
      </c>
      <c r="S9" s="6">
        <v>44618</v>
      </c>
      <c r="T9" s="4" t="s">
        <v>34</v>
      </c>
      <c r="U9" s="4">
        <v>19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44614</v>
      </c>
      <c r="G10" s="6">
        <v>44615</v>
      </c>
      <c r="H10" s="4">
        <v>1</v>
      </c>
      <c r="I10" s="4">
        <v>1</v>
      </c>
      <c r="J10" s="4">
        <v>1</v>
      </c>
      <c r="K10" s="4" t="s">
        <v>30</v>
      </c>
      <c r="L10" s="4">
        <v>62</v>
      </c>
      <c r="M10" s="4">
        <v>62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44613</v>
      </c>
      <c r="S10" s="6">
        <v>44618</v>
      </c>
      <c r="T10" s="4" t="s">
        <v>34</v>
      </c>
      <c r="U10" s="4">
        <v>62</v>
      </c>
      <c r="V10" s="4">
        <v>0</v>
      </c>
      <c r="W10" s="4">
        <v>0</v>
      </c>
      <c r="X10" s="4" t="s">
        <v>80</v>
      </c>
      <c r="Y10" s="4" t="s">
        <v>41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44614</v>
      </c>
      <c r="G11" s="6">
        <v>44615</v>
      </c>
      <c r="H11" s="4">
        <v>1</v>
      </c>
      <c r="I11" s="4">
        <v>1</v>
      </c>
      <c r="J11" s="4">
        <v>1</v>
      </c>
      <c r="K11" s="4" t="s">
        <v>30</v>
      </c>
      <c r="L11" s="4">
        <v>59</v>
      </c>
      <c r="M11" s="4">
        <v>59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44613</v>
      </c>
      <c r="S11" s="6">
        <v>44618</v>
      </c>
      <c r="T11" s="4" t="s">
        <v>34</v>
      </c>
      <c r="U11" s="4">
        <v>59</v>
      </c>
      <c r="V11" s="4">
        <v>0</v>
      </c>
      <c r="W11" s="4">
        <v>0</v>
      </c>
      <c r="X11" s="4" t="s">
        <v>41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44614</v>
      </c>
      <c r="G12" s="6">
        <v>44615</v>
      </c>
      <c r="H12" s="4">
        <v>1</v>
      </c>
      <c r="I12" s="4">
        <v>1</v>
      </c>
      <c r="J12" s="4">
        <v>1</v>
      </c>
      <c r="K12" s="4" t="s">
        <v>30</v>
      </c>
      <c r="L12" s="4">
        <v>142</v>
      </c>
      <c r="M12" s="4">
        <v>142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44613</v>
      </c>
      <c r="S12" s="6">
        <v>44618</v>
      </c>
      <c r="T12" s="4" t="s">
        <v>34</v>
      </c>
      <c r="U12" s="4">
        <v>142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44614</v>
      </c>
      <c r="G13" s="6">
        <v>44615</v>
      </c>
      <c r="H13" s="4">
        <v>1</v>
      </c>
      <c r="I13" s="4">
        <v>1</v>
      </c>
      <c r="J13" s="4">
        <v>1</v>
      </c>
      <c r="K13" s="4" t="s">
        <v>30</v>
      </c>
      <c r="L13" s="4">
        <v>108</v>
      </c>
      <c r="M13" s="4">
        <v>108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44613</v>
      </c>
      <c r="S13" s="6">
        <v>44618</v>
      </c>
      <c r="T13" s="4" t="s">
        <v>34</v>
      </c>
      <c r="U13" s="4">
        <v>108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6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44614</v>
      </c>
      <c r="G14" s="6">
        <v>44615</v>
      </c>
      <c r="H14" s="4">
        <v>2</v>
      </c>
      <c r="I14" s="4">
        <v>1</v>
      </c>
      <c r="J14" s="4">
        <v>2</v>
      </c>
      <c r="K14" s="4" t="s">
        <v>30</v>
      </c>
      <c r="L14" s="4">
        <v>76</v>
      </c>
      <c r="M14" s="4">
        <v>76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44614</v>
      </c>
      <c r="S14" s="6">
        <v>44618</v>
      </c>
      <c r="T14" s="4" t="s">
        <v>34</v>
      </c>
      <c r="U14" s="4">
        <v>76</v>
      </c>
      <c r="V14" s="4">
        <v>0</v>
      </c>
      <c r="W14" s="4">
        <v>0</v>
      </c>
      <c r="X14" s="4" t="s">
        <v>102</v>
      </c>
      <c r="Y14" s="4">
        <v>21403626</v>
      </c>
      <c r="Z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44614</v>
      </c>
      <c r="G15" s="6">
        <v>44615</v>
      </c>
      <c r="H15" s="4">
        <v>1</v>
      </c>
      <c r="I15" s="4">
        <v>1</v>
      </c>
      <c r="J15" s="4">
        <v>1</v>
      </c>
      <c r="K15" s="4" t="s">
        <v>30</v>
      </c>
      <c r="L15" s="4">
        <v>55</v>
      </c>
      <c r="M15" s="4">
        <v>55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44614</v>
      </c>
      <c r="S15" s="6">
        <v>44618</v>
      </c>
      <c r="T15" s="4" t="s">
        <v>34</v>
      </c>
      <c r="U15" s="4">
        <v>55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106</v>
      </c>
      <c r="F16" s="6">
        <v>44614</v>
      </c>
      <c r="G16" s="6">
        <v>44615</v>
      </c>
      <c r="H16" s="4">
        <v>1</v>
      </c>
      <c r="I16" s="4">
        <v>1</v>
      </c>
      <c r="J16" s="4">
        <v>1</v>
      </c>
      <c r="K16" s="4" t="s">
        <v>30</v>
      </c>
      <c r="L16" s="4">
        <v>84</v>
      </c>
      <c r="M16" s="4">
        <v>84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44614</v>
      </c>
      <c r="S16" s="6">
        <v>44618</v>
      </c>
      <c r="T16" s="4" t="s">
        <v>34</v>
      </c>
      <c r="U16" s="4">
        <v>84</v>
      </c>
      <c r="V16" s="4">
        <v>0</v>
      </c>
      <c r="W16" s="4">
        <v>0</v>
      </c>
      <c r="X16" s="4" t="s">
        <v>113</v>
      </c>
      <c r="Y16" s="4" t="s">
        <v>41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44614</v>
      </c>
      <c r="G17" s="6">
        <v>44616</v>
      </c>
      <c r="H17" s="4">
        <v>1</v>
      </c>
      <c r="I17" s="4">
        <v>2</v>
      </c>
      <c r="J17" s="4">
        <v>2</v>
      </c>
      <c r="K17" s="4" t="s">
        <v>30</v>
      </c>
      <c r="L17" s="4">
        <v>244</v>
      </c>
      <c r="M17" s="4">
        <v>244</v>
      </c>
      <c r="N17" s="4" t="s">
        <v>117</v>
      </c>
      <c r="O17" s="4" t="s">
        <v>118</v>
      </c>
      <c r="P17" s="4" t="s">
        <v>33</v>
      </c>
      <c r="Q17" s="4">
        <v>0</v>
      </c>
      <c r="R17" s="7">
        <v>44541</v>
      </c>
      <c r="S17" s="6">
        <v>44619</v>
      </c>
      <c r="T17" s="4" t="s">
        <v>34</v>
      </c>
      <c r="U17" s="4">
        <v>244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44609</v>
      </c>
      <c r="G18" s="6">
        <v>44616</v>
      </c>
      <c r="H18" s="4">
        <v>1</v>
      </c>
      <c r="I18" s="4">
        <v>7</v>
      </c>
      <c r="J18" s="4">
        <v>7</v>
      </c>
      <c r="K18" s="4" t="s">
        <v>30</v>
      </c>
      <c r="L18" s="4">
        <v>1076</v>
      </c>
      <c r="M18" s="4">
        <v>1076</v>
      </c>
      <c r="N18" s="4" t="s">
        <v>124</v>
      </c>
      <c r="O18" s="4" t="s">
        <v>118</v>
      </c>
      <c r="P18" s="4" t="s">
        <v>33</v>
      </c>
      <c r="Q18" s="4">
        <v>0</v>
      </c>
      <c r="R18" s="7">
        <v>44585</v>
      </c>
      <c r="S18" s="6">
        <v>44619</v>
      </c>
      <c r="T18" s="4" t="s">
        <v>34</v>
      </c>
      <c r="U18" s="4">
        <v>1076</v>
      </c>
      <c r="V18" s="4">
        <v>0</v>
      </c>
      <c r="W18" s="4">
        <v>0</v>
      </c>
      <c r="X18" s="4" t="s">
        <v>125</v>
      </c>
      <c r="Y18" s="4" t="s">
        <v>97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44615</v>
      </c>
      <c r="G19" s="6">
        <v>44616</v>
      </c>
      <c r="H19" s="4">
        <v>1</v>
      </c>
      <c r="I19" s="4">
        <v>1</v>
      </c>
      <c r="J19" s="4">
        <v>1</v>
      </c>
      <c r="K19" s="4" t="s">
        <v>30</v>
      </c>
      <c r="L19" s="4">
        <v>98</v>
      </c>
      <c r="M19" s="4">
        <v>98</v>
      </c>
      <c r="N19" s="4" t="s">
        <v>129</v>
      </c>
      <c r="O19" s="4" t="s">
        <v>118</v>
      </c>
      <c r="P19" s="4" t="s">
        <v>33</v>
      </c>
      <c r="Q19" s="4">
        <v>0</v>
      </c>
      <c r="R19" s="7">
        <v>44606</v>
      </c>
      <c r="S19" s="6">
        <v>44619</v>
      </c>
      <c r="T19" s="4" t="s">
        <v>34</v>
      </c>
      <c r="U19" s="4">
        <v>98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126</v>
      </c>
      <c r="B20" s="4" t="s">
        <v>26</v>
      </c>
      <c r="C20" s="4" t="s">
        <v>130</v>
      </c>
      <c r="D20" s="4" t="s">
        <v>127</v>
      </c>
      <c r="E20" s="4" t="s">
        <v>128</v>
      </c>
      <c r="F20" s="6">
        <v>44615</v>
      </c>
      <c r="G20" s="6">
        <v>44616</v>
      </c>
      <c r="H20" s="4">
        <v>1</v>
      </c>
      <c r="I20" s="4">
        <v>1</v>
      </c>
      <c r="J20" s="4">
        <v>1</v>
      </c>
      <c r="K20" s="4" t="s">
        <v>30</v>
      </c>
      <c r="L20" s="4">
        <v>-98</v>
      </c>
      <c r="M20" s="4">
        <v>-98</v>
      </c>
      <c r="N20" s="4" t="s">
        <v>129</v>
      </c>
      <c r="O20" s="4" t="s">
        <v>118</v>
      </c>
      <c r="P20" s="4" t="s">
        <v>33</v>
      </c>
      <c r="Q20" s="4">
        <v>0</v>
      </c>
      <c r="R20" s="7">
        <v>44606</v>
      </c>
      <c r="S20" s="6">
        <v>44619</v>
      </c>
      <c r="T20" s="4" t="s">
        <v>34</v>
      </c>
      <c r="U20" s="4">
        <v>-98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44615</v>
      </c>
      <c r="G21" s="6">
        <v>44616</v>
      </c>
      <c r="H21" s="4">
        <v>2</v>
      </c>
      <c r="I21" s="4">
        <v>1</v>
      </c>
      <c r="J21" s="4">
        <v>2</v>
      </c>
      <c r="K21" s="4" t="s">
        <v>30</v>
      </c>
      <c r="L21" s="4">
        <v>166</v>
      </c>
      <c r="M21" s="4">
        <v>166</v>
      </c>
      <c r="N21" s="4" t="s">
        <v>134</v>
      </c>
      <c r="O21" s="4" t="s">
        <v>118</v>
      </c>
      <c r="P21" s="4" t="s">
        <v>33</v>
      </c>
      <c r="Q21" s="4">
        <v>0</v>
      </c>
      <c r="R21" s="7">
        <v>44609</v>
      </c>
      <c r="S21" s="6">
        <v>44619</v>
      </c>
      <c r="T21" s="4" t="s">
        <v>34</v>
      </c>
      <c r="U21" s="4">
        <v>166</v>
      </c>
      <c r="V21" s="4">
        <v>0</v>
      </c>
      <c r="W21" s="4">
        <v>0</v>
      </c>
      <c r="X21" s="4" t="s">
        <v>135</v>
      </c>
      <c r="Y21" s="4" t="s">
        <v>97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44615</v>
      </c>
      <c r="G22" s="6">
        <v>44616</v>
      </c>
      <c r="H22" s="4">
        <v>1</v>
      </c>
      <c r="I22" s="4">
        <v>1</v>
      </c>
      <c r="J22" s="4">
        <v>1</v>
      </c>
      <c r="K22" s="4" t="s">
        <v>30</v>
      </c>
      <c r="L22" s="4">
        <v>163</v>
      </c>
      <c r="M22" s="4">
        <v>163</v>
      </c>
      <c r="N22" s="4" t="s">
        <v>139</v>
      </c>
      <c r="O22" s="4" t="s">
        <v>118</v>
      </c>
      <c r="P22" s="4" t="s">
        <v>33</v>
      </c>
      <c r="Q22" s="4">
        <v>0</v>
      </c>
      <c r="R22" s="7">
        <v>44610</v>
      </c>
      <c r="S22" s="6">
        <v>44619</v>
      </c>
      <c r="T22" s="4" t="s">
        <v>34</v>
      </c>
      <c r="U22" s="4">
        <v>163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44614</v>
      </c>
      <c r="G23" s="6">
        <v>44616</v>
      </c>
      <c r="H23" s="4">
        <v>1</v>
      </c>
      <c r="I23" s="4">
        <v>2</v>
      </c>
      <c r="J23" s="4">
        <v>2</v>
      </c>
      <c r="K23" s="4" t="s">
        <v>30</v>
      </c>
      <c r="L23" s="4">
        <v>838</v>
      </c>
      <c r="M23" s="4">
        <v>838</v>
      </c>
      <c r="N23" s="4" t="s">
        <v>145</v>
      </c>
      <c r="O23" s="4" t="s">
        <v>118</v>
      </c>
      <c r="P23" s="4" t="s">
        <v>33</v>
      </c>
      <c r="Q23" s="4">
        <v>0</v>
      </c>
      <c r="R23" s="7">
        <v>44610</v>
      </c>
      <c r="S23" s="6">
        <v>44619</v>
      </c>
      <c r="T23" s="4" t="s">
        <v>34</v>
      </c>
      <c r="U23" s="4">
        <v>838</v>
      </c>
      <c r="V23" s="4">
        <v>0</v>
      </c>
      <c r="W23" s="4">
        <v>0</v>
      </c>
      <c r="X23" s="4" t="s">
        <v>146</v>
      </c>
      <c r="Y23" s="4" t="s">
        <v>41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44613</v>
      </c>
      <c r="G24" s="6">
        <v>44616</v>
      </c>
      <c r="H24" s="4">
        <v>1</v>
      </c>
      <c r="I24" s="4">
        <v>3</v>
      </c>
      <c r="J24" s="4">
        <v>3</v>
      </c>
      <c r="K24" s="4" t="s">
        <v>30</v>
      </c>
      <c r="L24" s="4">
        <v>276</v>
      </c>
      <c r="M24" s="4">
        <v>276</v>
      </c>
      <c r="N24" s="4" t="s">
        <v>150</v>
      </c>
      <c r="O24" s="4" t="s">
        <v>118</v>
      </c>
      <c r="P24" s="4" t="s">
        <v>33</v>
      </c>
      <c r="Q24" s="4">
        <v>0</v>
      </c>
      <c r="R24" s="7">
        <v>44610</v>
      </c>
      <c r="S24" s="6">
        <v>44619</v>
      </c>
      <c r="T24" s="4" t="s">
        <v>34</v>
      </c>
      <c r="U24" s="4">
        <v>276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44615</v>
      </c>
      <c r="G25" s="6">
        <v>44616</v>
      </c>
      <c r="H25" s="4">
        <v>1</v>
      </c>
      <c r="I25" s="4">
        <v>1</v>
      </c>
      <c r="J25" s="4">
        <v>1</v>
      </c>
      <c r="K25" s="4" t="s">
        <v>30</v>
      </c>
      <c r="L25" s="4">
        <v>102</v>
      </c>
      <c r="M25" s="4">
        <v>102</v>
      </c>
      <c r="N25" s="4" t="s">
        <v>156</v>
      </c>
      <c r="O25" s="4" t="s">
        <v>118</v>
      </c>
      <c r="P25" s="4" t="s">
        <v>33</v>
      </c>
      <c r="Q25" s="4">
        <v>0</v>
      </c>
      <c r="R25" s="7">
        <v>44613</v>
      </c>
      <c r="S25" s="6">
        <v>44619</v>
      </c>
      <c r="T25" s="4" t="s">
        <v>34</v>
      </c>
      <c r="U25" s="4">
        <v>102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87</v>
      </c>
      <c r="E26" s="4" t="s">
        <v>160</v>
      </c>
      <c r="F26" s="6">
        <v>44615</v>
      </c>
      <c r="G26" s="6">
        <v>44616</v>
      </c>
      <c r="H26" s="4">
        <v>1</v>
      </c>
      <c r="I26" s="4">
        <v>1</v>
      </c>
      <c r="J26" s="4">
        <v>1</v>
      </c>
      <c r="K26" s="4" t="s">
        <v>30</v>
      </c>
      <c r="L26" s="4">
        <v>105</v>
      </c>
      <c r="M26" s="4">
        <v>105</v>
      </c>
      <c r="N26" s="4" t="s">
        <v>161</v>
      </c>
      <c r="O26" s="4" t="s">
        <v>118</v>
      </c>
      <c r="P26" s="4" t="s">
        <v>33</v>
      </c>
      <c r="Q26" s="4">
        <v>0</v>
      </c>
      <c r="R26" s="7">
        <v>44613</v>
      </c>
      <c r="S26" s="6">
        <v>44619</v>
      </c>
      <c r="T26" s="4" t="s">
        <v>34</v>
      </c>
      <c r="U26" s="4">
        <v>105</v>
      </c>
      <c r="V26" s="4">
        <v>0</v>
      </c>
      <c r="W26" s="4">
        <v>0</v>
      </c>
      <c r="X26" s="4" t="s">
        <v>162</v>
      </c>
      <c r="Y26" s="4" t="s">
        <v>41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44614</v>
      </c>
      <c r="G27" s="6">
        <v>44616</v>
      </c>
      <c r="H27" s="4">
        <v>1</v>
      </c>
      <c r="I27" s="4">
        <v>2</v>
      </c>
      <c r="J27" s="4">
        <v>2</v>
      </c>
      <c r="K27" s="4" t="s">
        <v>30</v>
      </c>
      <c r="L27" s="4">
        <v>344</v>
      </c>
      <c r="M27" s="4">
        <v>344</v>
      </c>
      <c r="N27" s="4" t="s">
        <v>166</v>
      </c>
      <c r="O27" s="4" t="s">
        <v>118</v>
      </c>
      <c r="P27" s="4" t="s">
        <v>33</v>
      </c>
      <c r="Q27" s="4">
        <v>0</v>
      </c>
      <c r="R27" s="7">
        <v>44613</v>
      </c>
      <c r="S27" s="6">
        <v>44619</v>
      </c>
      <c r="T27" s="4" t="s">
        <v>34</v>
      </c>
      <c r="U27" s="4">
        <v>344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44615</v>
      </c>
      <c r="G28" s="6">
        <v>44616</v>
      </c>
      <c r="H28" s="4">
        <v>1</v>
      </c>
      <c r="I28" s="4">
        <v>1</v>
      </c>
      <c r="J28" s="4">
        <v>1</v>
      </c>
      <c r="K28" s="4" t="s">
        <v>30</v>
      </c>
      <c r="L28" s="4">
        <v>123</v>
      </c>
      <c r="M28" s="4">
        <v>123</v>
      </c>
      <c r="N28" s="4" t="s">
        <v>172</v>
      </c>
      <c r="O28" s="4" t="s">
        <v>118</v>
      </c>
      <c r="P28" s="4" t="s">
        <v>33</v>
      </c>
      <c r="Q28" s="4">
        <v>0</v>
      </c>
      <c r="R28" s="7">
        <v>44614</v>
      </c>
      <c r="S28" s="6">
        <v>44619</v>
      </c>
      <c r="T28" s="4" t="s">
        <v>34</v>
      </c>
      <c r="U28" s="4">
        <v>123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111</v>
      </c>
      <c r="E29" s="4" t="s">
        <v>106</v>
      </c>
      <c r="F29" s="6">
        <v>44615</v>
      </c>
      <c r="G29" s="6">
        <v>44616</v>
      </c>
      <c r="H29" s="4">
        <v>1</v>
      </c>
      <c r="I29" s="4">
        <v>1</v>
      </c>
      <c r="J29" s="4">
        <v>1</v>
      </c>
      <c r="K29" s="4" t="s">
        <v>30</v>
      </c>
      <c r="L29" s="4">
        <v>79</v>
      </c>
      <c r="M29" s="4">
        <v>79</v>
      </c>
      <c r="N29" s="4" t="s">
        <v>176</v>
      </c>
      <c r="O29" s="4" t="s">
        <v>118</v>
      </c>
      <c r="P29" s="4" t="s">
        <v>33</v>
      </c>
      <c r="Q29" s="4">
        <v>0</v>
      </c>
      <c r="R29" s="7">
        <v>44614</v>
      </c>
      <c r="S29" s="6">
        <v>44619</v>
      </c>
      <c r="T29" s="4" t="s">
        <v>34</v>
      </c>
      <c r="U29" s="4">
        <v>79</v>
      </c>
      <c r="V29" s="4">
        <v>0</v>
      </c>
      <c r="W29" s="4">
        <v>0</v>
      </c>
      <c r="X29" s="4" t="s">
        <v>177</v>
      </c>
      <c r="Y29" s="4" t="s">
        <v>41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44615</v>
      </c>
      <c r="G30" s="6">
        <v>44616</v>
      </c>
      <c r="H30" s="4">
        <v>1</v>
      </c>
      <c r="I30" s="4">
        <v>1</v>
      </c>
      <c r="J30" s="4">
        <v>1</v>
      </c>
      <c r="K30" s="4" t="s">
        <v>30</v>
      </c>
      <c r="L30" s="4">
        <v>197</v>
      </c>
      <c r="M30" s="4">
        <v>197</v>
      </c>
      <c r="N30" s="4" t="s">
        <v>181</v>
      </c>
      <c r="O30" s="4" t="s">
        <v>118</v>
      </c>
      <c r="P30" s="4" t="s">
        <v>33</v>
      </c>
      <c r="Q30" s="4">
        <v>0</v>
      </c>
      <c r="R30" s="7">
        <v>44614</v>
      </c>
      <c r="S30" s="6">
        <v>44619</v>
      </c>
      <c r="T30" s="4" t="s">
        <v>34</v>
      </c>
      <c r="U30" s="4">
        <v>197</v>
      </c>
      <c r="V30" s="4">
        <v>0</v>
      </c>
      <c r="W30" s="4">
        <v>0</v>
      </c>
      <c r="X30" s="4" t="s">
        <v>182</v>
      </c>
      <c r="Y30" s="4" t="s">
        <v>41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44615</v>
      </c>
      <c r="G31" s="6">
        <v>44616</v>
      </c>
      <c r="H31" s="4">
        <v>1</v>
      </c>
      <c r="I31" s="4">
        <v>1</v>
      </c>
      <c r="J31" s="4">
        <v>1</v>
      </c>
      <c r="K31" s="4" t="s">
        <v>30</v>
      </c>
      <c r="L31" s="4">
        <v>72</v>
      </c>
      <c r="M31" s="4">
        <v>72</v>
      </c>
      <c r="N31" s="4" t="s">
        <v>186</v>
      </c>
      <c r="O31" s="4" t="s">
        <v>118</v>
      </c>
      <c r="P31" s="4" t="s">
        <v>33</v>
      </c>
      <c r="Q31" s="4">
        <v>0</v>
      </c>
      <c r="R31" s="7">
        <v>44614</v>
      </c>
      <c r="S31" s="6">
        <v>44619</v>
      </c>
      <c r="T31" s="4" t="s">
        <v>34</v>
      </c>
      <c r="U31" s="4">
        <v>72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183</v>
      </c>
      <c r="B32" s="4" t="s">
        <v>26</v>
      </c>
      <c r="C32" s="4" t="s">
        <v>130</v>
      </c>
      <c r="D32" s="4" t="s">
        <v>184</v>
      </c>
      <c r="E32" s="4" t="s">
        <v>185</v>
      </c>
      <c r="F32" s="6">
        <v>44615</v>
      </c>
      <c r="G32" s="6">
        <v>44616</v>
      </c>
      <c r="H32" s="4">
        <v>1</v>
      </c>
      <c r="I32" s="4">
        <v>1</v>
      </c>
      <c r="J32" s="4">
        <v>1</v>
      </c>
      <c r="K32" s="4" t="s">
        <v>30</v>
      </c>
      <c r="L32" s="4">
        <v>-72</v>
      </c>
      <c r="M32" s="4">
        <v>-72</v>
      </c>
      <c r="N32" s="4" t="s">
        <v>186</v>
      </c>
      <c r="O32" s="4" t="s">
        <v>118</v>
      </c>
      <c r="P32" s="4" t="s">
        <v>33</v>
      </c>
      <c r="Q32" s="4">
        <v>0</v>
      </c>
      <c r="R32" s="7">
        <v>44614</v>
      </c>
      <c r="S32" s="6">
        <v>44619</v>
      </c>
      <c r="T32" s="4" t="s">
        <v>34</v>
      </c>
      <c r="U32" s="4">
        <v>-72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44615</v>
      </c>
      <c r="G33" s="6">
        <v>44616</v>
      </c>
      <c r="H33" s="4">
        <v>1</v>
      </c>
      <c r="I33" s="4">
        <v>1</v>
      </c>
      <c r="J33" s="4">
        <v>1</v>
      </c>
      <c r="K33" s="4" t="s">
        <v>30</v>
      </c>
      <c r="L33" s="4">
        <v>47</v>
      </c>
      <c r="M33" s="4">
        <v>47</v>
      </c>
      <c r="N33" s="4" t="s">
        <v>192</v>
      </c>
      <c r="O33" s="4" t="s">
        <v>118</v>
      </c>
      <c r="P33" s="4" t="s">
        <v>33</v>
      </c>
      <c r="Q33" s="4">
        <v>0</v>
      </c>
      <c r="R33" s="7">
        <v>44615</v>
      </c>
      <c r="S33" s="6">
        <v>44619</v>
      </c>
      <c r="T33" s="4" t="s">
        <v>34</v>
      </c>
      <c r="U33" s="4">
        <v>47</v>
      </c>
      <c r="V33" s="4">
        <v>0</v>
      </c>
      <c r="W33" s="4">
        <v>0</v>
      </c>
      <c r="X33" s="4" t="s">
        <v>193</v>
      </c>
      <c r="Y33" s="4" t="s">
        <v>41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44615</v>
      </c>
      <c r="G34" s="6">
        <v>44616</v>
      </c>
      <c r="H34" s="4">
        <v>1</v>
      </c>
      <c r="I34" s="4">
        <v>1</v>
      </c>
      <c r="J34" s="4">
        <v>1</v>
      </c>
      <c r="K34" s="4" t="s">
        <v>30</v>
      </c>
      <c r="L34" s="4">
        <v>94</v>
      </c>
      <c r="M34" s="4">
        <v>94</v>
      </c>
      <c r="N34" s="4" t="s">
        <v>197</v>
      </c>
      <c r="O34" s="4" t="s">
        <v>118</v>
      </c>
      <c r="P34" s="4" t="s">
        <v>33</v>
      </c>
      <c r="Q34" s="4">
        <v>0</v>
      </c>
      <c r="R34" s="7">
        <v>44615</v>
      </c>
      <c r="S34" s="6">
        <v>44619</v>
      </c>
      <c r="T34" s="4" t="s">
        <v>34</v>
      </c>
      <c r="U34" s="4">
        <v>94</v>
      </c>
      <c r="V34" s="4">
        <v>0</v>
      </c>
      <c r="W34" s="4">
        <v>0</v>
      </c>
      <c r="X34" s="4" t="s">
        <v>41</v>
      </c>
      <c r="Y34" s="4" t="s">
        <v>198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44615</v>
      </c>
      <c r="G35" s="6">
        <v>44616</v>
      </c>
      <c r="H35" s="4">
        <v>1</v>
      </c>
      <c r="I35" s="4">
        <v>1</v>
      </c>
      <c r="J35" s="4">
        <v>1</v>
      </c>
      <c r="K35" s="4" t="s">
        <v>30</v>
      </c>
      <c r="L35" s="4">
        <v>83</v>
      </c>
      <c r="M35" s="4">
        <v>83</v>
      </c>
      <c r="N35" s="4" t="s">
        <v>202</v>
      </c>
      <c r="O35" s="4" t="s">
        <v>118</v>
      </c>
      <c r="P35" s="4" t="s">
        <v>33</v>
      </c>
      <c r="Q35" s="4">
        <v>0</v>
      </c>
      <c r="R35" s="7">
        <v>44615</v>
      </c>
      <c r="S35" s="6">
        <v>44619</v>
      </c>
      <c r="T35" s="4" t="s">
        <v>34</v>
      </c>
      <c r="U35" s="4">
        <v>83</v>
      </c>
      <c r="V35" s="4">
        <v>0</v>
      </c>
      <c r="W35" s="4">
        <v>0</v>
      </c>
      <c r="X35" s="4" t="s">
        <v>203</v>
      </c>
      <c r="Y35" s="4" t="s">
        <v>41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44615</v>
      </c>
      <c r="G36" s="6">
        <v>44616</v>
      </c>
      <c r="H36" s="4">
        <v>1</v>
      </c>
      <c r="I36" s="4">
        <v>1</v>
      </c>
      <c r="J36" s="4">
        <v>1</v>
      </c>
      <c r="K36" s="4" t="s">
        <v>30</v>
      </c>
      <c r="L36" s="4">
        <v>42</v>
      </c>
      <c r="M36" s="4">
        <v>42</v>
      </c>
      <c r="N36" s="4" t="s">
        <v>207</v>
      </c>
      <c r="O36" s="4" t="s">
        <v>118</v>
      </c>
      <c r="P36" s="4" t="s">
        <v>33</v>
      </c>
      <c r="Q36" s="4">
        <v>0</v>
      </c>
      <c r="R36" s="7">
        <v>44615</v>
      </c>
      <c r="S36" s="6">
        <v>44619</v>
      </c>
      <c r="T36" s="4" t="s">
        <v>34</v>
      </c>
      <c r="U36" s="4">
        <v>42</v>
      </c>
      <c r="V36" s="4">
        <v>0</v>
      </c>
      <c r="W36" s="4">
        <v>0</v>
      </c>
      <c r="X36" s="4" t="s">
        <v>41</v>
      </c>
      <c r="Y36" s="4" t="s">
        <v>208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210</v>
      </c>
      <c r="E37" s="4" t="s">
        <v>211</v>
      </c>
      <c r="F37" s="6">
        <v>44615</v>
      </c>
      <c r="G37" s="6">
        <v>44616</v>
      </c>
      <c r="H37" s="4">
        <v>1</v>
      </c>
      <c r="I37" s="4">
        <v>1</v>
      </c>
      <c r="J37" s="4">
        <v>1</v>
      </c>
      <c r="K37" s="4" t="s">
        <v>30</v>
      </c>
      <c r="L37" s="4">
        <v>52</v>
      </c>
      <c r="M37" s="4">
        <v>52</v>
      </c>
      <c r="N37" s="4" t="s">
        <v>212</v>
      </c>
      <c r="O37" s="4" t="s">
        <v>118</v>
      </c>
      <c r="P37" s="4" t="s">
        <v>33</v>
      </c>
      <c r="Q37" s="4">
        <v>0</v>
      </c>
      <c r="R37" s="7">
        <v>44615</v>
      </c>
      <c r="S37" s="6">
        <v>44619</v>
      </c>
      <c r="T37" s="4" t="s">
        <v>34</v>
      </c>
      <c r="U37" s="4">
        <v>52</v>
      </c>
      <c r="V37" s="4">
        <v>0</v>
      </c>
      <c r="W37" s="4">
        <v>0</v>
      </c>
      <c r="X37" s="4" t="s">
        <v>213</v>
      </c>
      <c r="Y37" s="4" t="s">
        <v>214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45</v>
      </c>
      <c r="F38" s="6">
        <v>44615</v>
      </c>
      <c r="G38" s="6">
        <v>44616</v>
      </c>
      <c r="H38" s="4">
        <v>1</v>
      </c>
      <c r="I38" s="4">
        <v>1</v>
      </c>
      <c r="J38" s="4">
        <v>1</v>
      </c>
      <c r="K38" s="4" t="s">
        <v>30</v>
      </c>
      <c r="L38" s="4">
        <v>73</v>
      </c>
      <c r="M38" s="4">
        <v>73</v>
      </c>
      <c r="N38" s="4" t="s">
        <v>217</v>
      </c>
      <c r="O38" s="4" t="s">
        <v>118</v>
      </c>
      <c r="P38" s="4" t="s">
        <v>33</v>
      </c>
      <c r="Q38" s="4">
        <v>0</v>
      </c>
      <c r="R38" s="7">
        <v>44615</v>
      </c>
      <c r="S38" s="6">
        <v>44619</v>
      </c>
      <c r="T38" s="4" t="s">
        <v>34</v>
      </c>
      <c r="U38" s="4">
        <v>73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44615</v>
      </c>
      <c r="G39" s="6">
        <v>44616</v>
      </c>
      <c r="H39" s="4">
        <v>1</v>
      </c>
      <c r="I39" s="4">
        <v>1</v>
      </c>
      <c r="J39" s="4">
        <v>1</v>
      </c>
      <c r="K39" s="4" t="s">
        <v>30</v>
      </c>
      <c r="L39" s="4">
        <v>73</v>
      </c>
      <c r="M39" s="4">
        <v>73</v>
      </c>
      <c r="N39" s="4" t="s">
        <v>221</v>
      </c>
      <c r="O39" s="4" t="s">
        <v>118</v>
      </c>
      <c r="P39" s="4" t="s">
        <v>33</v>
      </c>
      <c r="Q39" s="4">
        <v>0</v>
      </c>
      <c r="R39" s="7">
        <v>44615</v>
      </c>
      <c r="S39" s="6">
        <v>44619</v>
      </c>
      <c r="T39" s="4" t="s">
        <v>34</v>
      </c>
      <c r="U39" s="4">
        <v>73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44615</v>
      </c>
      <c r="G40" s="6">
        <v>44617</v>
      </c>
      <c r="H40" s="4">
        <v>1</v>
      </c>
      <c r="I40" s="4">
        <v>2</v>
      </c>
      <c r="J40" s="4">
        <v>2</v>
      </c>
      <c r="K40" s="4" t="s">
        <v>30</v>
      </c>
      <c r="L40" s="4">
        <v>536</v>
      </c>
      <c r="M40" s="4">
        <v>536</v>
      </c>
      <c r="N40" s="4" t="s">
        <v>227</v>
      </c>
      <c r="O40" s="4" t="s">
        <v>228</v>
      </c>
      <c r="P40" s="4" t="s">
        <v>33</v>
      </c>
      <c r="Q40" s="4">
        <v>0</v>
      </c>
      <c r="R40" s="7">
        <v>44570</v>
      </c>
      <c r="S40" s="6">
        <v>44620</v>
      </c>
      <c r="T40" s="4" t="s">
        <v>34</v>
      </c>
      <c r="U40" s="4">
        <v>536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206</v>
      </c>
      <c r="F41" s="6">
        <v>44614</v>
      </c>
      <c r="G41" s="6">
        <v>44617</v>
      </c>
      <c r="H41" s="4">
        <v>1</v>
      </c>
      <c r="I41" s="4">
        <v>3</v>
      </c>
      <c r="J41" s="4">
        <v>3</v>
      </c>
      <c r="K41" s="4" t="s">
        <v>30</v>
      </c>
      <c r="L41" s="4">
        <v>306</v>
      </c>
      <c r="M41" s="4">
        <v>306</v>
      </c>
      <c r="N41" s="4" t="s">
        <v>233</v>
      </c>
      <c r="O41" s="4" t="s">
        <v>228</v>
      </c>
      <c r="P41" s="4" t="s">
        <v>33</v>
      </c>
      <c r="Q41" s="4">
        <v>0</v>
      </c>
      <c r="R41" s="7">
        <v>44587</v>
      </c>
      <c r="S41" s="6">
        <v>44620</v>
      </c>
      <c r="T41" s="4" t="s">
        <v>34</v>
      </c>
      <c r="U41" s="4">
        <v>306</v>
      </c>
      <c r="V41" s="4">
        <v>0</v>
      </c>
      <c r="W41" s="4">
        <v>0</v>
      </c>
      <c r="X41" s="4" t="s">
        <v>234</v>
      </c>
      <c r="Y41" s="4" t="s">
        <v>41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100</v>
      </c>
      <c r="F42" s="6">
        <v>44616</v>
      </c>
      <c r="G42" s="6">
        <v>44617</v>
      </c>
      <c r="H42" s="4">
        <v>1</v>
      </c>
      <c r="I42" s="4">
        <v>1</v>
      </c>
      <c r="J42" s="4">
        <v>1</v>
      </c>
      <c r="K42" s="4" t="s">
        <v>30</v>
      </c>
      <c r="L42" s="4">
        <v>38</v>
      </c>
      <c r="M42" s="4">
        <v>38</v>
      </c>
      <c r="N42" s="4" t="s">
        <v>237</v>
      </c>
      <c r="O42" s="4" t="s">
        <v>228</v>
      </c>
      <c r="P42" s="4" t="s">
        <v>33</v>
      </c>
      <c r="Q42" s="4">
        <v>0</v>
      </c>
      <c r="R42" s="7">
        <v>44602</v>
      </c>
      <c r="S42" s="6">
        <v>44620</v>
      </c>
      <c r="T42" s="4" t="s">
        <v>34</v>
      </c>
      <c r="U42" s="4">
        <v>38</v>
      </c>
      <c r="V42" s="4">
        <v>0</v>
      </c>
      <c r="W42" s="4">
        <v>0</v>
      </c>
      <c r="X42" s="4" t="s">
        <v>238</v>
      </c>
      <c r="Y42" s="4" t="s">
        <v>41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44616</v>
      </c>
      <c r="G43" s="6">
        <v>44617</v>
      </c>
      <c r="H43" s="4">
        <v>1</v>
      </c>
      <c r="I43" s="4">
        <v>1</v>
      </c>
      <c r="J43" s="4">
        <v>1</v>
      </c>
      <c r="K43" s="4" t="s">
        <v>30</v>
      </c>
      <c r="L43" s="4">
        <v>43</v>
      </c>
      <c r="M43" s="4">
        <v>43</v>
      </c>
      <c r="N43" s="4" t="s">
        <v>242</v>
      </c>
      <c r="O43" s="4" t="s">
        <v>228</v>
      </c>
      <c r="P43" s="4" t="s">
        <v>33</v>
      </c>
      <c r="Q43" s="4">
        <v>0</v>
      </c>
      <c r="R43" s="7">
        <v>44607</v>
      </c>
      <c r="S43" s="6">
        <v>44620</v>
      </c>
      <c r="T43" s="4" t="s">
        <v>34</v>
      </c>
      <c r="U43" s="4">
        <v>43</v>
      </c>
      <c r="V43" s="4">
        <v>0</v>
      </c>
      <c r="W43" s="4">
        <v>0</v>
      </c>
      <c r="X43" s="4" t="s">
        <v>243</v>
      </c>
      <c r="Y43" s="4" t="s">
        <v>41</v>
      </c>
    </row>
    <row r="44" s="4" customFormat="1" spans="1:26">
      <c r="A44" s="4" t="s">
        <v>244</v>
      </c>
      <c r="B44" s="4" t="s">
        <v>26</v>
      </c>
      <c r="C44" s="4" t="s">
        <v>27</v>
      </c>
      <c r="D44" s="4" t="s">
        <v>245</v>
      </c>
      <c r="E44" s="4" t="s">
        <v>246</v>
      </c>
      <c r="F44" s="6">
        <v>44614</v>
      </c>
      <c r="G44" s="6">
        <v>44617</v>
      </c>
      <c r="H44" s="4">
        <v>2</v>
      </c>
      <c r="I44" s="4">
        <v>3</v>
      </c>
      <c r="J44" s="4">
        <v>6</v>
      </c>
      <c r="K44" s="4" t="s">
        <v>30</v>
      </c>
      <c r="L44" s="4">
        <v>228</v>
      </c>
      <c r="M44" s="4">
        <v>228</v>
      </c>
      <c r="N44" s="4" t="s">
        <v>247</v>
      </c>
      <c r="O44" s="4" t="s">
        <v>228</v>
      </c>
      <c r="P44" s="4" t="s">
        <v>33</v>
      </c>
      <c r="Q44" s="4">
        <v>0</v>
      </c>
      <c r="R44" s="7">
        <v>44608</v>
      </c>
      <c r="S44" s="6">
        <v>44620</v>
      </c>
      <c r="T44" s="4" t="s">
        <v>34</v>
      </c>
      <c r="U44" s="4">
        <v>228</v>
      </c>
      <c r="V44" s="4">
        <v>0</v>
      </c>
      <c r="W44" s="4">
        <v>0</v>
      </c>
      <c r="X44" s="4" t="s">
        <v>248</v>
      </c>
      <c r="Y44" s="4">
        <v>898057125</v>
      </c>
      <c r="Z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44616</v>
      </c>
      <c r="G45" s="6">
        <v>44617</v>
      </c>
      <c r="H45" s="4">
        <v>1</v>
      </c>
      <c r="I45" s="4">
        <v>1</v>
      </c>
      <c r="J45" s="4">
        <v>1</v>
      </c>
      <c r="K45" s="4" t="s">
        <v>30</v>
      </c>
      <c r="L45" s="4">
        <v>224</v>
      </c>
      <c r="M45" s="4">
        <v>224</v>
      </c>
      <c r="N45" s="4" t="s">
        <v>253</v>
      </c>
      <c r="O45" s="4" t="s">
        <v>228</v>
      </c>
      <c r="P45" s="4" t="s">
        <v>33</v>
      </c>
      <c r="Q45" s="4">
        <v>0</v>
      </c>
      <c r="R45" s="7">
        <v>44609</v>
      </c>
      <c r="S45" s="6">
        <v>44620</v>
      </c>
      <c r="T45" s="4" t="s">
        <v>34</v>
      </c>
      <c r="U45" s="4">
        <v>224</v>
      </c>
      <c r="V45" s="4">
        <v>0</v>
      </c>
      <c r="W45" s="4">
        <v>0</v>
      </c>
      <c r="X45" s="4" t="s">
        <v>254</v>
      </c>
      <c r="Y45" s="4" t="s">
        <v>255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257</v>
      </c>
      <c r="E46" s="4" t="s">
        <v>258</v>
      </c>
      <c r="F46" s="6">
        <v>44612</v>
      </c>
      <c r="G46" s="6">
        <v>44617</v>
      </c>
      <c r="H46" s="4">
        <v>1</v>
      </c>
      <c r="I46" s="4">
        <v>5</v>
      </c>
      <c r="J46" s="4">
        <v>5</v>
      </c>
      <c r="K46" s="4" t="s">
        <v>30</v>
      </c>
      <c r="L46" s="4">
        <v>85</v>
      </c>
      <c r="M46" s="4">
        <v>85</v>
      </c>
      <c r="N46" s="4" t="s">
        <v>259</v>
      </c>
      <c r="O46" s="4" t="s">
        <v>228</v>
      </c>
      <c r="P46" s="4" t="s">
        <v>33</v>
      </c>
      <c r="Q46" s="4">
        <v>0</v>
      </c>
      <c r="R46" s="7">
        <v>44609</v>
      </c>
      <c r="S46" s="6">
        <v>44620</v>
      </c>
      <c r="T46" s="4" t="s">
        <v>34</v>
      </c>
      <c r="U46" s="4">
        <v>85</v>
      </c>
      <c r="V46" s="4">
        <v>0</v>
      </c>
      <c r="W46" s="4">
        <v>0</v>
      </c>
      <c r="X46" s="4" t="s">
        <v>260</v>
      </c>
      <c r="Y46" s="4" t="s">
        <v>41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179</v>
      </c>
      <c r="E47" s="4" t="s">
        <v>160</v>
      </c>
      <c r="F47" s="6">
        <v>44616</v>
      </c>
      <c r="G47" s="6">
        <v>44617</v>
      </c>
      <c r="H47" s="4">
        <v>1</v>
      </c>
      <c r="I47" s="4">
        <v>1</v>
      </c>
      <c r="J47" s="4">
        <v>1</v>
      </c>
      <c r="K47" s="4" t="s">
        <v>30</v>
      </c>
      <c r="L47" s="4">
        <v>199</v>
      </c>
      <c r="M47" s="4">
        <v>199</v>
      </c>
      <c r="N47" s="4" t="s">
        <v>262</v>
      </c>
      <c r="O47" s="4" t="s">
        <v>228</v>
      </c>
      <c r="P47" s="4" t="s">
        <v>33</v>
      </c>
      <c r="Q47" s="4">
        <v>0</v>
      </c>
      <c r="R47" s="7">
        <v>44610</v>
      </c>
      <c r="S47" s="6">
        <v>44620</v>
      </c>
      <c r="T47" s="4" t="s">
        <v>34</v>
      </c>
      <c r="U47" s="4">
        <v>199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264</v>
      </c>
      <c r="E48" s="4" t="s">
        <v>265</v>
      </c>
      <c r="F48" s="6">
        <v>44616</v>
      </c>
      <c r="G48" s="6">
        <v>44617</v>
      </c>
      <c r="H48" s="4">
        <v>1</v>
      </c>
      <c r="I48" s="4">
        <v>1</v>
      </c>
      <c r="J48" s="4">
        <v>1</v>
      </c>
      <c r="K48" s="4" t="s">
        <v>30</v>
      </c>
      <c r="L48" s="4">
        <v>170</v>
      </c>
      <c r="M48" s="4">
        <v>170</v>
      </c>
      <c r="N48" s="4" t="s">
        <v>266</v>
      </c>
      <c r="O48" s="4" t="s">
        <v>228</v>
      </c>
      <c r="P48" s="4" t="s">
        <v>33</v>
      </c>
      <c r="Q48" s="4">
        <v>0</v>
      </c>
      <c r="R48" s="7">
        <v>44614</v>
      </c>
      <c r="S48" s="6">
        <v>44620</v>
      </c>
      <c r="T48" s="4" t="s">
        <v>34</v>
      </c>
      <c r="U48" s="4">
        <v>170</v>
      </c>
      <c r="V48" s="4">
        <v>0</v>
      </c>
      <c r="W48" s="4">
        <v>0</v>
      </c>
      <c r="X48" s="4" t="s">
        <v>41</v>
      </c>
      <c r="Y48" s="4" t="s">
        <v>267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269</v>
      </c>
      <c r="E49" s="4" t="s">
        <v>270</v>
      </c>
      <c r="F49" s="6">
        <v>44616</v>
      </c>
      <c r="G49" s="6">
        <v>44617</v>
      </c>
      <c r="H49" s="4">
        <v>1</v>
      </c>
      <c r="I49" s="4">
        <v>1</v>
      </c>
      <c r="J49" s="4">
        <v>1</v>
      </c>
      <c r="K49" s="4" t="s">
        <v>30</v>
      </c>
      <c r="L49" s="4">
        <v>155</v>
      </c>
      <c r="M49" s="4">
        <v>155</v>
      </c>
      <c r="N49" s="4" t="s">
        <v>271</v>
      </c>
      <c r="O49" s="4" t="s">
        <v>228</v>
      </c>
      <c r="P49" s="4" t="s">
        <v>33</v>
      </c>
      <c r="Q49" s="4">
        <v>0</v>
      </c>
      <c r="R49" s="7">
        <v>44614</v>
      </c>
      <c r="S49" s="6">
        <v>44620</v>
      </c>
      <c r="T49" s="4" t="s">
        <v>34</v>
      </c>
      <c r="U49" s="4">
        <v>155</v>
      </c>
      <c r="V49" s="4">
        <v>0</v>
      </c>
      <c r="W49" s="4">
        <v>0</v>
      </c>
      <c r="X49" s="4" t="s">
        <v>272</v>
      </c>
      <c r="Y49" s="4" t="s">
        <v>273</v>
      </c>
    </row>
    <row r="50" s="4" customFormat="1" spans="1:25">
      <c r="A50" s="4" t="s">
        <v>274</v>
      </c>
      <c r="B50" s="4" t="s">
        <v>26</v>
      </c>
      <c r="C50" s="4" t="s">
        <v>27</v>
      </c>
      <c r="D50" s="4" t="s">
        <v>275</v>
      </c>
      <c r="E50" s="4" t="s">
        <v>276</v>
      </c>
      <c r="F50" s="6">
        <v>44616</v>
      </c>
      <c r="G50" s="6">
        <v>44617</v>
      </c>
      <c r="H50" s="4">
        <v>1</v>
      </c>
      <c r="I50" s="4">
        <v>1</v>
      </c>
      <c r="J50" s="4">
        <v>1</v>
      </c>
      <c r="K50" s="4" t="s">
        <v>30</v>
      </c>
      <c r="L50" s="4">
        <v>118</v>
      </c>
      <c r="M50" s="4">
        <v>118</v>
      </c>
      <c r="N50" s="4" t="s">
        <v>277</v>
      </c>
      <c r="O50" s="4" t="s">
        <v>228</v>
      </c>
      <c r="P50" s="4" t="s">
        <v>33</v>
      </c>
      <c r="Q50" s="4">
        <v>0</v>
      </c>
      <c r="R50" s="7">
        <v>44614</v>
      </c>
      <c r="S50" s="6">
        <v>44620</v>
      </c>
      <c r="T50" s="4" t="s">
        <v>34</v>
      </c>
      <c r="U50" s="4">
        <v>118</v>
      </c>
      <c r="V50" s="4">
        <v>0</v>
      </c>
      <c r="W50" s="4">
        <v>0</v>
      </c>
      <c r="X50" s="4" t="s">
        <v>278</v>
      </c>
      <c r="Y50" s="4" t="s">
        <v>41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116</v>
      </c>
      <c r="F51" s="6">
        <v>44616</v>
      </c>
      <c r="G51" s="6">
        <v>44617</v>
      </c>
      <c r="H51" s="4">
        <v>1</v>
      </c>
      <c r="I51" s="4">
        <v>1</v>
      </c>
      <c r="J51" s="4">
        <v>1</v>
      </c>
      <c r="K51" s="4" t="s">
        <v>30</v>
      </c>
      <c r="L51" s="4">
        <v>207</v>
      </c>
      <c r="M51" s="4">
        <v>207</v>
      </c>
      <c r="N51" s="4" t="s">
        <v>281</v>
      </c>
      <c r="O51" s="4" t="s">
        <v>228</v>
      </c>
      <c r="P51" s="4" t="s">
        <v>33</v>
      </c>
      <c r="Q51" s="4">
        <v>0</v>
      </c>
      <c r="R51" s="7">
        <v>44614</v>
      </c>
      <c r="S51" s="6">
        <v>44620</v>
      </c>
      <c r="T51" s="4" t="s">
        <v>34</v>
      </c>
      <c r="U51" s="4">
        <v>207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44616</v>
      </c>
      <c r="G52" s="6">
        <v>44617</v>
      </c>
      <c r="H52" s="4">
        <v>1</v>
      </c>
      <c r="I52" s="4">
        <v>1</v>
      </c>
      <c r="J52" s="4">
        <v>1</v>
      </c>
      <c r="K52" s="4" t="s">
        <v>30</v>
      </c>
      <c r="L52" s="4">
        <v>90</v>
      </c>
      <c r="M52" s="4">
        <v>90</v>
      </c>
      <c r="N52" s="4" t="s">
        <v>287</v>
      </c>
      <c r="O52" s="4" t="s">
        <v>228</v>
      </c>
      <c r="P52" s="4" t="s">
        <v>33</v>
      </c>
      <c r="Q52" s="4">
        <v>0</v>
      </c>
      <c r="R52" s="7">
        <v>44614</v>
      </c>
      <c r="S52" s="6">
        <v>44620</v>
      </c>
      <c r="T52" s="4" t="s">
        <v>34</v>
      </c>
      <c r="U52" s="4">
        <v>90</v>
      </c>
      <c r="V52" s="4">
        <v>0</v>
      </c>
      <c r="W52" s="4">
        <v>0</v>
      </c>
      <c r="X52" s="4" t="s">
        <v>41</v>
      </c>
      <c r="Y52" s="4" t="s">
        <v>288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290</v>
      </c>
      <c r="E53" s="4" t="s">
        <v>291</v>
      </c>
      <c r="F53" s="6">
        <v>44616</v>
      </c>
      <c r="G53" s="6">
        <v>44617</v>
      </c>
      <c r="H53" s="4">
        <v>2</v>
      </c>
      <c r="I53" s="4">
        <v>1</v>
      </c>
      <c r="J53" s="4">
        <v>2</v>
      </c>
      <c r="K53" s="4" t="s">
        <v>30</v>
      </c>
      <c r="L53" s="4">
        <v>64</v>
      </c>
      <c r="M53" s="4">
        <v>64</v>
      </c>
      <c r="N53" s="4" t="s">
        <v>292</v>
      </c>
      <c r="O53" s="4" t="s">
        <v>228</v>
      </c>
      <c r="P53" s="4" t="s">
        <v>33</v>
      </c>
      <c r="Q53" s="4">
        <v>0</v>
      </c>
      <c r="R53" s="7">
        <v>44614</v>
      </c>
      <c r="S53" s="6">
        <v>44620</v>
      </c>
      <c r="T53" s="4" t="s">
        <v>34</v>
      </c>
      <c r="U53" s="4">
        <v>64</v>
      </c>
      <c r="V53" s="4">
        <v>0</v>
      </c>
      <c r="W53" s="4">
        <v>0</v>
      </c>
      <c r="X53" s="4" t="s">
        <v>293</v>
      </c>
      <c r="Y53" s="4" t="s">
        <v>41</v>
      </c>
    </row>
    <row r="54" s="4" customFormat="1" spans="1:25">
      <c r="A54" s="4" t="s">
        <v>294</v>
      </c>
      <c r="B54" s="4" t="s">
        <v>26</v>
      </c>
      <c r="C54" s="4" t="s">
        <v>27</v>
      </c>
      <c r="D54" s="4" t="s">
        <v>295</v>
      </c>
      <c r="E54" s="4" t="s">
        <v>296</v>
      </c>
      <c r="F54" s="6">
        <v>44616</v>
      </c>
      <c r="G54" s="6">
        <v>44617</v>
      </c>
      <c r="H54" s="4">
        <v>1</v>
      </c>
      <c r="I54" s="4">
        <v>1</v>
      </c>
      <c r="J54" s="4">
        <v>1</v>
      </c>
      <c r="K54" s="4" t="s">
        <v>30</v>
      </c>
      <c r="L54" s="4">
        <v>92</v>
      </c>
      <c r="M54" s="4">
        <v>92</v>
      </c>
      <c r="N54" s="4" t="s">
        <v>297</v>
      </c>
      <c r="O54" s="4" t="s">
        <v>228</v>
      </c>
      <c r="P54" s="4" t="s">
        <v>33</v>
      </c>
      <c r="Q54" s="4">
        <v>0</v>
      </c>
      <c r="R54" s="7">
        <v>44615</v>
      </c>
      <c r="S54" s="6">
        <v>44620</v>
      </c>
      <c r="T54" s="4" t="s">
        <v>34</v>
      </c>
      <c r="U54" s="4">
        <v>92</v>
      </c>
      <c r="V54" s="4">
        <v>0</v>
      </c>
      <c r="W54" s="4">
        <v>0</v>
      </c>
      <c r="X54" s="4" t="s">
        <v>298</v>
      </c>
      <c r="Y54" s="4" t="s">
        <v>299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44</v>
      </c>
      <c r="E55" s="4" t="s">
        <v>45</v>
      </c>
      <c r="F55" s="6">
        <v>44616</v>
      </c>
      <c r="G55" s="6">
        <v>44617</v>
      </c>
      <c r="H55" s="4">
        <v>1</v>
      </c>
      <c r="I55" s="4">
        <v>1</v>
      </c>
      <c r="J55" s="4">
        <v>1</v>
      </c>
      <c r="K55" s="4" t="s">
        <v>30</v>
      </c>
      <c r="L55" s="4">
        <v>50</v>
      </c>
      <c r="M55" s="4">
        <v>50</v>
      </c>
      <c r="N55" s="4" t="s">
        <v>301</v>
      </c>
      <c r="O55" s="4" t="s">
        <v>228</v>
      </c>
      <c r="P55" s="4" t="s">
        <v>33</v>
      </c>
      <c r="Q55" s="4">
        <v>0</v>
      </c>
      <c r="R55" s="7">
        <v>44615</v>
      </c>
      <c r="S55" s="6">
        <v>44620</v>
      </c>
      <c r="T55" s="4" t="s">
        <v>34</v>
      </c>
      <c r="U55" s="4">
        <v>50</v>
      </c>
      <c r="V55" s="4">
        <v>0</v>
      </c>
      <c r="W55" s="4">
        <v>0</v>
      </c>
      <c r="X55" s="4" t="s">
        <v>302</v>
      </c>
      <c r="Y55" s="4" t="s">
        <v>41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44616</v>
      </c>
      <c r="G56" s="6">
        <v>44617</v>
      </c>
      <c r="H56" s="4">
        <v>1</v>
      </c>
      <c r="I56" s="4">
        <v>1</v>
      </c>
      <c r="J56" s="4">
        <v>1</v>
      </c>
      <c r="K56" s="4" t="s">
        <v>30</v>
      </c>
      <c r="L56" s="4">
        <v>116</v>
      </c>
      <c r="M56" s="4">
        <v>116</v>
      </c>
      <c r="N56" s="4" t="s">
        <v>306</v>
      </c>
      <c r="O56" s="4" t="s">
        <v>228</v>
      </c>
      <c r="P56" s="4" t="s">
        <v>33</v>
      </c>
      <c r="Q56" s="4">
        <v>0</v>
      </c>
      <c r="R56" s="7">
        <v>44616</v>
      </c>
      <c r="S56" s="6">
        <v>44620</v>
      </c>
      <c r="T56" s="4" t="s">
        <v>34</v>
      </c>
      <c r="U56" s="4">
        <v>116</v>
      </c>
      <c r="V56" s="4">
        <v>0</v>
      </c>
      <c r="W56" s="4">
        <v>0</v>
      </c>
      <c r="X56" s="4" t="s">
        <v>307</v>
      </c>
      <c r="Y56" s="4" t="s">
        <v>41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138</v>
      </c>
      <c r="F57" s="6">
        <v>44616</v>
      </c>
      <c r="G57" s="6">
        <v>44617</v>
      </c>
      <c r="H57" s="4">
        <v>1</v>
      </c>
      <c r="I57" s="4">
        <v>1</v>
      </c>
      <c r="J57" s="4">
        <v>1</v>
      </c>
      <c r="K57" s="4" t="s">
        <v>30</v>
      </c>
      <c r="L57" s="4">
        <v>75</v>
      </c>
      <c r="M57" s="4">
        <v>75</v>
      </c>
      <c r="N57" s="4" t="s">
        <v>310</v>
      </c>
      <c r="O57" s="4" t="s">
        <v>228</v>
      </c>
      <c r="P57" s="4" t="s">
        <v>33</v>
      </c>
      <c r="Q57" s="4">
        <v>0</v>
      </c>
      <c r="R57" s="7">
        <v>44616</v>
      </c>
      <c r="S57" s="6">
        <v>44620</v>
      </c>
      <c r="T57" s="4" t="s">
        <v>34</v>
      </c>
      <c r="U57" s="4">
        <v>75</v>
      </c>
      <c r="V57" s="4">
        <v>0</v>
      </c>
      <c r="W57" s="4">
        <v>0</v>
      </c>
      <c r="X57" s="4" t="s">
        <v>311</v>
      </c>
      <c r="Y57" s="4" t="s">
        <v>41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314</v>
      </c>
      <c r="F58" s="6">
        <v>44616</v>
      </c>
      <c r="G58" s="6">
        <v>44617</v>
      </c>
      <c r="H58" s="4">
        <v>1</v>
      </c>
      <c r="I58" s="4">
        <v>1</v>
      </c>
      <c r="J58" s="4">
        <v>1</v>
      </c>
      <c r="K58" s="4" t="s">
        <v>30</v>
      </c>
      <c r="L58" s="4">
        <v>97</v>
      </c>
      <c r="M58" s="4">
        <v>97</v>
      </c>
      <c r="N58" s="4" t="s">
        <v>315</v>
      </c>
      <c r="O58" s="4" t="s">
        <v>228</v>
      </c>
      <c r="P58" s="4" t="s">
        <v>33</v>
      </c>
      <c r="Q58" s="4">
        <v>0</v>
      </c>
      <c r="R58" s="7">
        <v>44616</v>
      </c>
      <c r="S58" s="6">
        <v>44620</v>
      </c>
      <c r="T58" s="4" t="s">
        <v>34</v>
      </c>
      <c r="U58" s="4">
        <v>97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279</v>
      </c>
      <c r="B59" s="4" t="s">
        <v>26</v>
      </c>
      <c r="C59" s="4" t="s">
        <v>130</v>
      </c>
      <c r="D59" s="4" t="s">
        <v>280</v>
      </c>
      <c r="E59" s="4" t="s">
        <v>116</v>
      </c>
      <c r="F59" s="6">
        <v>44616</v>
      </c>
      <c r="G59" s="6">
        <v>44617</v>
      </c>
      <c r="H59" s="4">
        <v>1</v>
      </c>
      <c r="I59" s="4">
        <v>1</v>
      </c>
      <c r="J59" s="4">
        <v>1</v>
      </c>
      <c r="K59" s="4" t="s">
        <v>30</v>
      </c>
      <c r="L59" s="4">
        <v>-207</v>
      </c>
      <c r="M59" s="4">
        <v>-207</v>
      </c>
      <c r="N59" s="4" t="s">
        <v>281</v>
      </c>
      <c r="O59" s="4" t="s">
        <v>228</v>
      </c>
      <c r="P59" s="4" t="s">
        <v>33</v>
      </c>
      <c r="Q59" s="4">
        <v>0</v>
      </c>
      <c r="R59" s="7">
        <v>44614</v>
      </c>
      <c r="S59" s="6">
        <v>44620</v>
      </c>
      <c r="T59" s="4" t="s">
        <v>34</v>
      </c>
      <c r="U59" s="4">
        <v>-207</v>
      </c>
      <c r="V59" s="4">
        <v>0</v>
      </c>
      <c r="W59" s="4">
        <v>0</v>
      </c>
      <c r="X59" s="4" t="s">
        <v>282</v>
      </c>
      <c r="Y59" s="4" t="s">
        <v>283</v>
      </c>
    </row>
    <row r="60" s="4" customFormat="1" spans="1:25">
      <c r="A60" s="4" t="s">
        <v>294</v>
      </c>
      <c r="B60" s="4" t="s">
        <v>26</v>
      </c>
      <c r="C60" s="4" t="s">
        <v>130</v>
      </c>
      <c r="D60" s="4" t="s">
        <v>295</v>
      </c>
      <c r="E60" s="4" t="s">
        <v>296</v>
      </c>
      <c r="F60" s="6">
        <v>44616</v>
      </c>
      <c r="G60" s="6">
        <v>44617</v>
      </c>
      <c r="H60" s="4">
        <v>1</v>
      </c>
      <c r="I60" s="4">
        <v>1</v>
      </c>
      <c r="J60" s="4">
        <v>1</v>
      </c>
      <c r="K60" s="4" t="s">
        <v>30</v>
      </c>
      <c r="L60" s="4">
        <v>-92</v>
      </c>
      <c r="M60" s="4">
        <v>-92</v>
      </c>
      <c r="N60" s="4" t="s">
        <v>297</v>
      </c>
      <c r="O60" s="4" t="s">
        <v>228</v>
      </c>
      <c r="P60" s="4" t="s">
        <v>33</v>
      </c>
      <c r="Q60" s="4">
        <v>0</v>
      </c>
      <c r="R60" s="7">
        <v>44615</v>
      </c>
      <c r="S60" s="6">
        <v>44620</v>
      </c>
      <c r="T60" s="4" t="s">
        <v>34</v>
      </c>
      <c r="U60" s="4">
        <v>-92</v>
      </c>
      <c r="V60" s="4">
        <v>0</v>
      </c>
      <c r="W60" s="4">
        <v>0</v>
      </c>
      <c r="X60" s="4" t="s">
        <v>298</v>
      </c>
      <c r="Y60" s="4" t="s">
        <v>299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topLeftCell="A25" workbookViewId="0">
      <selection activeCell="A63" sqref="A63:A65"/>
    </sheetView>
  </sheetViews>
  <sheetFormatPr defaultColWidth="9" defaultRowHeight="13.5"/>
  <cols>
    <col min="1" max="1" width="12.625" style="4"/>
    <col min="2" max="3" width="10.375" style="4"/>
    <col min="4" max="1635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318</v>
      </c>
    </row>
    <row r="2" s="4" customFormat="1" spans="1:9">
      <c r="A2" s="5">
        <v>17328418532</v>
      </c>
      <c r="B2" s="6">
        <v>44614</v>
      </c>
      <c r="C2" s="6">
        <v>44615</v>
      </c>
      <c r="D2" s="4">
        <v>210</v>
      </c>
      <c r="E2" s="4" t="str">
        <f>VLOOKUP(A2,HOP!A:L,12,0)</f>
        <v>210.00</v>
      </c>
      <c r="F2" s="4" t="str">
        <f>VLOOKUP(A2,HOP!A:C,3,0)</f>
        <v>2417107</v>
      </c>
      <c r="G2" s="4">
        <f>D2-E2</f>
        <v>0</v>
      </c>
      <c r="H2" s="4" t="str">
        <f>$H$1&amp;F2</f>
        <v>，2417107</v>
      </c>
      <c r="I2" s="4" t="str">
        <f>VLOOKUP(A2,HOP!A:T,20,0)</f>
        <v>直连</v>
      </c>
    </row>
    <row r="3" s="4" customFormat="1" spans="1:9">
      <c r="A3" s="5">
        <v>17362079209</v>
      </c>
      <c r="B3" s="6">
        <v>44614</v>
      </c>
      <c r="C3" s="6">
        <v>44615</v>
      </c>
      <c r="D3" s="4">
        <v>197</v>
      </c>
      <c r="E3" s="4" t="str">
        <f>VLOOKUP(A3,HOP!A:L,12,0)</f>
        <v>197.00</v>
      </c>
      <c r="F3" s="4" t="str">
        <f>VLOOKUP(A3,HOP!A:C,3,0)</f>
        <v>2419360</v>
      </c>
      <c r="G3" s="4">
        <f t="shared" ref="G3:G34" si="0">D3-E3</f>
        <v>0</v>
      </c>
      <c r="H3" s="4" t="str">
        <f t="shared" ref="H3:H34" si="1">$H$1&amp;F3</f>
        <v>，2419360</v>
      </c>
      <c r="I3" s="4" t="str">
        <f>VLOOKUP(A3,HOP!A:T,20,0)</f>
        <v>直连</v>
      </c>
    </row>
    <row r="4" s="4" customFormat="1" spans="1:9">
      <c r="A4" s="5">
        <v>17368596772</v>
      </c>
      <c r="B4" s="6">
        <v>44614</v>
      </c>
      <c r="C4" s="6">
        <v>44615</v>
      </c>
      <c r="D4" s="4">
        <v>50</v>
      </c>
      <c r="E4" s="4" t="str">
        <f>VLOOKUP(A4,HOP!A:L,12,0)</f>
        <v>50.00</v>
      </c>
      <c r="F4" s="4" t="str">
        <f>VLOOKUP(A4,HOP!A:C,3,0)</f>
        <v>2419707</v>
      </c>
      <c r="G4" s="4">
        <f t="shared" si="0"/>
        <v>0</v>
      </c>
      <c r="H4" s="4" t="str">
        <f t="shared" si="1"/>
        <v>，2419707</v>
      </c>
      <c r="I4" s="4" t="str">
        <f>VLOOKUP(A4,HOP!A:T,20,0)</f>
        <v>直连</v>
      </c>
    </row>
    <row r="5" s="4" customFormat="1" spans="1:9">
      <c r="A5" s="5">
        <v>17368617428</v>
      </c>
      <c r="B5" s="6">
        <v>44614</v>
      </c>
      <c r="C5" s="6">
        <v>44615</v>
      </c>
      <c r="D5" s="4">
        <v>167</v>
      </c>
      <c r="E5" s="4" t="str">
        <f>VLOOKUP(A5,HOP!A:L,12,0)</f>
        <v>167.00</v>
      </c>
      <c r="F5" s="4" t="str">
        <f>VLOOKUP(A5,HOP!A:C,3,0)</f>
        <v>2419716</v>
      </c>
      <c r="G5" s="4">
        <f t="shared" si="0"/>
        <v>0</v>
      </c>
      <c r="H5" s="4" t="str">
        <f t="shared" si="1"/>
        <v>，2419716</v>
      </c>
      <c r="I5" s="4" t="str">
        <f>VLOOKUP(A5,HOP!A:T,20,0)</f>
        <v>直连</v>
      </c>
    </row>
    <row r="6" s="4" customFormat="1" spans="1:9">
      <c r="A6" s="5">
        <v>17411236754</v>
      </c>
      <c r="B6" s="6">
        <v>44610</v>
      </c>
      <c r="C6" s="6">
        <v>44615</v>
      </c>
      <c r="D6" s="4">
        <v>65</v>
      </c>
      <c r="E6" s="4" t="str">
        <f>VLOOKUP(A6,HOP!A:L,12,0)</f>
        <v>65.00</v>
      </c>
      <c r="F6" s="4" t="str">
        <f>VLOOKUP(A6,HOP!A:C,3,0)</f>
        <v>2421951</v>
      </c>
      <c r="G6" s="4">
        <f t="shared" si="0"/>
        <v>0</v>
      </c>
      <c r="H6" s="4" t="str">
        <f t="shared" si="1"/>
        <v>，2421951</v>
      </c>
      <c r="I6" s="4" t="str">
        <f>VLOOKUP(A6,HOP!A:T,20,0)</f>
        <v>直连</v>
      </c>
    </row>
    <row r="7" s="4" customFormat="1" spans="1:9">
      <c r="A7" s="5">
        <v>17419755553</v>
      </c>
      <c r="B7" s="6">
        <v>44614</v>
      </c>
      <c r="C7" s="6">
        <v>44615</v>
      </c>
      <c r="D7" s="4">
        <v>214</v>
      </c>
      <c r="E7" s="4" t="str">
        <f>VLOOKUP(A7,HOP!A:L,12,0)</f>
        <v>214.00</v>
      </c>
      <c r="F7" s="4" t="str">
        <f>VLOOKUP(A7,HOP!A:C,3,0)</f>
        <v>2423816</v>
      </c>
      <c r="G7" s="4">
        <f t="shared" si="0"/>
        <v>0</v>
      </c>
      <c r="H7" s="4" t="str">
        <f t="shared" si="1"/>
        <v>，2423816</v>
      </c>
      <c r="I7" s="4" t="str">
        <f>VLOOKUP(A7,HOP!A:T,20,0)</f>
        <v>直连</v>
      </c>
    </row>
    <row r="8" s="4" customFormat="1" spans="1:9">
      <c r="A8" s="5">
        <v>17421411727</v>
      </c>
      <c r="B8" s="6">
        <v>44612</v>
      </c>
      <c r="C8" s="6">
        <v>44615</v>
      </c>
      <c r="D8" s="4">
        <v>357</v>
      </c>
      <c r="E8" s="4" t="str">
        <f>VLOOKUP(A8,HOP!A:L,12,0)</f>
        <v>357.00</v>
      </c>
      <c r="F8" s="4" t="str">
        <f>VLOOKUP(A8,HOP!A:C,3,0)</f>
        <v>2424514</v>
      </c>
      <c r="G8" s="4">
        <f t="shared" si="0"/>
        <v>0</v>
      </c>
      <c r="H8" s="4" t="str">
        <f t="shared" si="1"/>
        <v>，2424514</v>
      </c>
      <c r="I8" s="4" t="str">
        <f>VLOOKUP(A8,HOP!A:T,20,0)</f>
        <v>直连</v>
      </c>
    </row>
    <row r="9" s="4" customFormat="1" spans="1:9">
      <c r="A9" s="5">
        <v>17428489443</v>
      </c>
      <c r="B9" s="6">
        <v>44614</v>
      </c>
      <c r="C9" s="6">
        <v>44615</v>
      </c>
      <c r="D9" s="4">
        <v>19</v>
      </c>
      <c r="E9" s="4" t="str">
        <f>VLOOKUP(A9,HOP!A:L,12,0)</f>
        <v>19.00</v>
      </c>
      <c r="F9" s="4" t="str">
        <f>VLOOKUP(A9,HOP!A:C,3,0)</f>
        <v>2425800</v>
      </c>
      <c r="G9" s="4">
        <f t="shared" si="0"/>
        <v>0</v>
      </c>
      <c r="H9" s="4" t="str">
        <f t="shared" si="1"/>
        <v>，2425800</v>
      </c>
      <c r="I9" s="4" t="str">
        <f>VLOOKUP(A9,HOP!A:T,20,0)</f>
        <v>直连</v>
      </c>
    </row>
    <row r="10" s="4" customFormat="1" spans="1:9">
      <c r="A10" s="5">
        <v>17437578988</v>
      </c>
      <c r="B10" s="6">
        <v>44614</v>
      </c>
      <c r="C10" s="6">
        <v>44615</v>
      </c>
      <c r="D10" s="4">
        <v>62</v>
      </c>
      <c r="E10" s="4" t="str">
        <f>VLOOKUP(A10,HOP!A:L,12,0)</f>
        <v>62.00</v>
      </c>
      <c r="F10" s="4" t="str">
        <f>VLOOKUP(A10,HOP!A:C,3,0)</f>
        <v>2427643</v>
      </c>
      <c r="G10" s="4">
        <f t="shared" si="0"/>
        <v>0</v>
      </c>
      <c r="H10" s="4" t="str">
        <f t="shared" si="1"/>
        <v>，2427643</v>
      </c>
      <c r="I10" s="4" t="str">
        <f>VLOOKUP(A10,HOP!A:T,20,0)</f>
        <v>直连</v>
      </c>
    </row>
    <row r="11" s="4" customFormat="1" spans="1:9">
      <c r="A11" s="5">
        <v>17438208999</v>
      </c>
      <c r="B11" s="6">
        <v>44614</v>
      </c>
      <c r="C11" s="6">
        <v>44615</v>
      </c>
      <c r="D11" s="4">
        <v>59</v>
      </c>
      <c r="E11" s="4" t="str">
        <f>VLOOKUP(A11,HOP!A:L,12,0)</f>
        <v>59.00</v>
      </c>
      <c r="F11" s="4" t="str">
        <f>VLOOKUP(A11,HOP!A:C,3,0)</f>
        <v>2427908</v>
      </c>
      <c r="G11" s="4">
        <f t="shared" si="0"/>
        <v>0</v>
      </c>
      <c r="H11" s="4" t="str">
        <f t="shared" si="1"/>
        <v>，2427908</v>
      </c>
      <c r="I11" s="4" t="str">
        <f>VLOOKUP(A11,HOP!A:T,20,0)</f>
        <v>直连</v>
      </c>
    </row>
    <row r="12" s="4" customFormat="1" spans="1:9">
      <c r="A12" s="5">
        <v>17438848721</v>
      </c>
      <c r="B12" s="6">
        <v>44614</v>
      </c>
      <c r="C12" s="6">
        <v>44615</v>
      </c>
      <c r="D12" s="4">
        <v>142</v>
      </c>
      <c r="E12" s="4" t="str">
        <f>VLOOKUP(A12,HOP!A:L,12,0)</f>
        <v>142.00</v>
      </c>
      <c r="F12" s="4" t="str">
        <f>VLOOKUP(A12,HOP!A:C,3,0)</f>
        <v>2428231</v>
      </c>
      <c r="G12" s="4">
        <f t="shared" si="0"/>
        <v>0</v>
      </c>
      <c r="H12" s="4" t="str">
        <f t="shared" si="1"/>
        <v>，2428231</v>
      </c>
      <c r="I12" s="4" t="str">
        <f>VLOOKUP(A12,HOP!A:T,20,0)</f>
        <v>直连</v>
      </c>
    </row>
    <row r="13" s="4" customFormat="1" spans="1:9">
      <c r="A13" s="5">
        <v>17445891973</v>
      </c>
      <c r="B13" s="6">
        <v>44614</v>
      </c>
      <c r="C13" s="6">
        <v>44615</v>
      </c>
      <c r="D13" s="4">
        <v>108</v>
      </c>
      <c r="E13" s="4" t="str">
        <f>VLOOKUP(A13,HOP!A:L,12,0)</f>
        <v>108.00</v>
      </c>
      <c r="F13" s="4" t="str">
        <f>VLOOKUP(A13,HOP!A:C,3,0)</f>
        <v>2429990</v>
      </c>
      <c r="G13" s="4">
        <f t="shared" si="0"/>
        <v>0</v>
      </c>
      <c r="H13" s="4" t="str">
        <f t="shared" si="1"/>
        <v>，2429990</v>
      </c>
      <c r="I13" s="4" t="str">
        <f>VLOOKUP(A13,HOP!A:T,20,0)</f>
        <v>直连</v>
      </c>
    </row>
    <row r="14" s="4" customFormat="1" spans="1:9">
      <c r="A14" s="5">
        <v>17447916401</v>
      </c>
      <c r="B14" s="6">
        <v>44614</v>
      </c>
      <c r="C14" s="6">
        <v>44615</v>
      </c>
      <c r="D14" s="4">
        <v>76</v>
      </c>
      <c r="E14" s="4" t="str">
        <f>VLOOKUP(A14,HOP!A:L,12,0)</f>
        <v>76.00</v>
      </c>
      <c r="F14" s="4" t="str">
        <f>VLOOKUP(A14,HOP!A:C,3,0)</f>
        <v>2430721</v>
      </c>
      <c r="G14" s="4">
        <f t="shared" si="0"/>
        <v>0</v>
      </c>
      <c r="H14" s="4" t="str">
        <f t="shared" si="1"/>
        <v>，2430721</v>
      </c>
      <c r="I14" s="4" t="str">
        <f>VLOOKUP(A14,HOP!A:T,20,0)</f>
        <v>直连</v>
      </c>
    </row>
    <row r="15" s="4" customFormat="1" spans="1:9">
      <c r="A15" s="5">
        <v>17453469878</v>
      </c>
      <c r="B15" s="6">
        <v>44614</v>
      </c>
      <c r="C15" s="6">
        <v>44615</v>
      </c>
      <c r="D15" s="4">
        <v>55</v>
      </c>
      <c r="E15" s="4" t="str">
        <f>VLOOKUP(A15,HOP!A:L,12,0)</f>
        <v>55.00</v>
      </c>
      <c r="F15" s="4" t="str">
        <f>VLOOKUP(A15,HOP!A:C,3,0)</f>
        <v>2431332</v>
      </c>
      <c r="G15" s="4">
        <f t="shared" si="0"/>
        <v>0</v>
      </c>
      <c r="H15" s="4" t="str">
        <f t="shared" si="1"/>
        <v>，2431332</v>
      </c>
      <c r="I15" s="4" t="str">
        <f>VLOOKUP(A15,HOP!A:T,20,0)</f>
        <v>直连</v>
      </c>
    </row>
    <row r="16" s="4" customFormat="1" spans="1:9">
      <c r="A16" s="5">
        <v>17453799431</v>
      </c>
      <c r="B16" s="6">
        <v>44614</v>
      </c>
      <c r="C16" s="6">
        <v>44615</v>
      </c>
      <c r="D16" s="4">
        <v>84</v>
      </c>
      <c r="E16" s="4" t="str">
        <f>VLOOKUP(A16,HOP!A:L,12,0)</f>
        <v>84.00</v>
      </c>
      <c r="F16" s="4" t="str">
        <f>VLOOKUP(A16,HOP!A:C,3,0)</f>
        <v>2431492</v>
      </c>
      <c r="G16" s="4">
        <f t="shared" si="0"/>
        <v>0</v>
      </c>
      <c r="H16" s="4" t="str">
        <f t="shared" si="1"/>
        <v>，2431492</v>
      </c>
      <c r="I16" s="4" t="str">
        <f>VLOOKUP(A16,HOP!A:T,20,0)</f>
        <v>直连</v>
      </c>
    </row>
    <row r="17" s="4" customFormat="1" spans="1:9">
      <c r="A17" s="5">
        <v>16960776759</v>
      </c>
      <c r="B17" s="6">
        <v>44614</v>
      </c>
      <c r="C17" s="6">
        <v>44616</v>
      </c>
      <c r="D17" s="4">
        <v>244</v>
      </c>
      <c r="E17" s="4" t="str">
        <f>VLOOKUP(A17,HOP!A:L,12,0)</f>
        <v>244.00</v>
      </c>
      <c r="F17" s="4" t="str">
        <f>VLOOKUP(A17,HOP!A:C,3,0)</f>
        <v>2335336</v>
      </c>
      <c r="G17" s="4">
        <f t="shared" si="0"/>
        <v>0</v>
      </c>
      <c r="H17" s="4" t="str">
        <f t="shared" si="1"/>
        <v>，2335336</v>
      </c>
      <c r="I17" s="4" t="str">
        <f>VLOOKUP(A17,HOP!A:T,20,0)</f>
        <v>直连</v>
      </c>
    </row>
    <row r="18" s="4" customFormat="1" spans="1:9">
      <c r="A18" s="5">
        <v>17226644859</v>
      </c>
      <c r="B18" s="6">
        <v>44609</v>
      </c>
      <c r="C18" s="6">
        <v>44616</v>
      </c>
      <c r="D18" s="4">
        <v>1076</v>
      </c>
      <c r="E18" s="4" t="str">
        <f>VLOOKUP(A18,HOP!A:L,12,0)</f>
        <v>1076.00</v>
      </c>
      <c r="F18" s="4" t="str">
        <f>VLOOKUP(A18,HOP!A:C,3,0)</f>
        <v>2408021</v>
      </c>
      <c r="G18" s="4">
        <f t="shared" si="0"/>
        <v>0</v>
      </c>
      <c r="H18" s="4" t="str">
        <f t="shared" si="1"/>
        <v>，2408021</v>
      </c>
      <c r="I18" s="4" t="str">
        <f>VLOOKUP(A18,HOP!A:T,20,0)</f>
        <v>直连</v>
      </c>
    </row>
    <row r="19" s="4" customFormat="1" hidden="1" spans="1:9">
      <c r="A19" s="5">
        <v>17360974756</v>
      </c>
      <c r="B19" s="6">
        <v>44615</v>
      </c>
      <c r="C19" s="6">
        <v>44616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5">
        <v>17382430145</v>
      </c>
      <c r="B20" s="6">
        <v>44615</v>
      </c>
      <c r="C20" s="6">
        <v>44616</v>
      </c>
      <c r="D20" s="4">
        <v>166</v>
      </c>
      <c r="E20" s="4" t="str">
        <f>VLOOKUP(A20,HOP!A:L,12,0)</f>
        <v>166.00</v>
      </c>
      <c r="F20" s="4" t="str">
        <f>VLOOKUP(A20,HOP!A:C,3,0)</f>
        <v>2420445</v>
      </c>
      <c r="G20" s="4">
        <f t="shared" si="0"/>
        <v>0</v>
      </c>
      <c r="H20" s="4" t="str">
        <f t="shared" si="1"/>
        <v>，2420445</v>
      </c>
      <c r="I20" s="4" t="str">
        <f>VLOOKUP(A20,HOP!A:T,20,0)</f>
        <v>直连</v>
      </c>
    </row>
    <row r="21" s="4" customFormat="1" spans="1:9">
      <c r="A21" s="5">
        <v>17413361622</v>
      </c>
      <c r="B21" s="6">
        <v>44615</v>
      </c>
      <c r="C21" s="6">
        <v>44616</v>
      </c>
      <c r="D21" s="4">
        <v>163</v>
      </c>
      <c r="E21" s="4" t="str">
        <f>VLOOKUP(A21,HOP!A:L,12,0)</f>
        <v>163.00</v>
      </c>
      <c r="F21" s="4" t="str">
        <f>VLOOKUP(A21,HOP!A:C,3,0)</f>
        <v>2422914</v>
      </c>
      <c r="G21" s="4">
        <f t="shared" si="0"/>
        <v>0</v>
      </c>
      <c r="H21" s="4" t="str">
        <f t="shared" si="1"/>
        <v>，2422914</v>
      </c>
      <c r="I21" s="4" t="str">
        <f>VLOOKUP(A21,HOP!A:T,20,0)</f>
        <v>直连</v>
      </c>
    </row>
    <row r="22" s="4" customFormat="1" spans="1:9">
      <c r="A22" s="5">
        <v>17414618991</v>
      </c>
      <c r="B22" s="6">
        <v>44614</v>
      </c>
      <c r="C22" s="6">
        <v>44616</v>
      </c>
      <c r="D22" s="4">
        <v>838</v>
      </c>
      <c r="E22" s="4" t="str">
        <f>VLOOKUP(A22,HOP!A:L,12,0)</f>
        <v>838.00</v>
      </c>
      <c r="F22" s="4" t="str">
        <f>VLOOKUP(A22,HOP!A:C,3,0)</f>
        <v>2423554</v>
      </c>
      <c r="G22" s="4">
        <f t="shared" si="0"/>
        <v>0</v>
      </c>
      <c r="H22" s="4" t="str">
        <f t="shared" si="1"/>
        <v>，2423554</v>
      </c>
      <c r="I22" s="4" t="str">
        <f>VLOOKUP(A22,HOP!A:T,20,0)</f>
        <v>直连</v>
      </c>
    </row>
    <row r="23" s="4" customFormat="1" spans="1:9">
      <c r="A23" s="5">
        <v>17418650769</v>
      </c>
      <c r="B23" s="6">
        <v>44613</v>
      </c>
      <c r="C23" s="6">
        <v>44616</v>
      </c>
      <c r="D23" s="4">
        <v>276</v>
      </c>
      <c r="E23" s="4" t="str">
        <f>VLOOKUP(A23,HOP!A:L,12,0)</f>
        <v>276.00</v>
      </c>
      <c r="F23" s="4" t="str">
        <f>VLOOKUP(A23,HOP!A:C,3,0)</f>
        <v>2423648</v>
      </c>
      <c r="G23" s="4">
        <f t="shared" si="0"/>
        <v>0</v>
      </c>
      <c r="H23" s="4" t="str">
        <f t="shared" si="1"/>
        <v>，2423648</v>
      </c>
      <c r="I23" s="4" t="str">
        <f>VLOOKUP(A23,HOP!A:T,20,0)</f>
        <v>直连</v>
      </c>
    </row>
    <row r="24" s="4" customFormat="1" spans="1:9">
      <c r="A24" s="5">
        <v>17437549871</v>
      </c>
      <c r="B24" s="6">
        <v>44615</v>
      </c>
      <c r="C24" s="6">
        <v>44616</v>
      </c>
      <c r="D24" s="4">
        <v>102</v>
      </c>
      <c r="E24" s="4" t="str">
        <f>VLOOKUP(A24,HOP!A:L,12,0)</f>
        <v>102.00</v>
      </c>
      <c r="F24" s="4" t="str">
        <f>VLOOKUP(A24,HOP!A:C,3,0)</f>
        <v>2427637</v>
      </c>
      <c r="G24" s="4">
        <f t="shared" si="0"/>
        <v>0</v>
      </c>
      <c r="H24" s="4" t="str">
        <f t="shared" si="1"/>
        <v>，2427637</v>
      </c>
      <c r="I24" s="4" t="str">
        <f>VLOOKUP(A24,HOP!A:T,20,0)</f>
        <v>直连</v>
      </c>
    </row>
    <row r="25" s="4" customFormat="1" spans="1:9">
      <c r="A25" s="5">
        <v>17438241165</v>
      </c>
      <c r="B25" s="6">
        <v>44615</v>
      </c>
      <c r="C25" s="6">
        <v>44616</v>
      </c>
      <c r="D25" s="4">
        <v>105</v>
      </c>
      <c r="E25" s="4" t="str">
        <f>VLOOKUP(A25,HOP!A:L,12,0)</f>
        <v>105.00</v>
      </c>
      <c r="F25" s="4" t="str">
        <f>VLOOKUP(A25,HOP!A:C,3,0)</f>
        <v>2427926</v>
      </c>
      <c r="G25" s="4">
        <f t="shared" si="0"/>
        <v>0</v>
      </c>
      <c r="H25" s="4" t="str">
        <f t="shared" si="1"/>
        <v>，2427926</v>
      </c>
      <c r="I25" s="4" t="str">
        <f>VLOOKUP(A25,HOP!A:T,20,0)</f>
        <v>直连</v>
      </c>
    </row>
    <row r="26" s="4" customFormat="1" spans="1:9">
      <c r="A26" s="5">
        <v>17444809749</v>
      </c>
      <c r="B26" s="6">
        <v>44614</v>
      </c>
      <c r="C26" s="6">
        <v>44616</v>
      </c>
      <c r="D26" s="4">
        <v>344</v>
      </c>
      <c r="E26" s="4" t="str">
        <f>VLOOKUP(A26,HOP!A:L,12,0)</f>
        <v>344.00</v>
      </c>
      <c r="F26" s="4" t="str">
        <f>VLOOKUP(A26,HOP!A:C,3,0)</f>
        <v>2429513</v>
      </c>
      <c r="G26" s="4">
        <f t="shared" si="0"/>
        <v>0</v>
      </c>
      <c r="H26" s="4" t="str">
        <f t="shared" si="1"/>
        <v>，2429513</v>
      </c>
      <c r="I26" s="4" t="str">
        <f>VLOOKUP(A26,HOP!A:T,20,0)</f>
        <v>直连</v>
      </c>
    </row>
    <row r="27" s="4" customFormat="1" spans="1:9">
      <c r="A27" s="5">
        <v>17446096825</v>
      </c>
      <c r="B27" s="6">
        <v>44615</v>
      </c>
      <c r="C27" s="6">
        <v>44616</v>
      </c>
      <c r="D27" s="4">
        <v>123</v>
      </c>
      <c r="E27" s="4" t="str">
        <f>VLOOKUP(A27,HOP!A:L,12,0)</f>
        <v>123.00</v>
      </c>
      <c r="F27" s="4" t="str">
        <f>VLOOKUP(A27,HOP!A:C,3,0)</f>
        <v>2430033</v>
      </c>
      <c r="G27" s="4">
        <f t="shared" si="0"/>
        <v>0</v>
      </c>
      <c r="H27" s="4" t="str">
        <f t="shared" si="1"/>
        <v>，2430033</v>
      </c>
      <c r="I27" s="4" t="str">
        <f>VLOOKUP(A27,HOP!A:T,20,0)</f>
        <v>直连</v>
      </c>
    </row>
    <row r="28" s="4" customFormat="1" spans="1:9">
      <c r="A28" s="5">
        <v>17453753996</v>
      </c>
      <c r="B28" s="6">
        <v>44615</v>
      </c>
      <c r="C28" s="6">
        <v>44616</v>
      </c>
      <c r="D28" s="4">
        <v>79</v>
      </c>
      <c r="E28" s="4" t="str">
        <f>VLOOKUP(A28,HOP!A:L,12,0)</f>
        <v>79.00</v>
      </c>
      <c r="F28" s="4" t="str">
        <f>VLOOKUP(A28,HOP!A:C,3,0)</f>
        <v>2431471</v>
      </c>
      <c r="G28" s="4">
        <f t="shared" si="0"/>
        <v>0</v>
      </c>
      <c r="H28" s="4" t="str">
        <f t="shared" si="1"/>
        <v>，2431471</v>
      </c>
      <c r="I28" s="4" t="str">
        <f>VLOOKUP(A28,HOP!A:T,20,0)</f>
        <v>直连</v>
      </c>
    </row>
    <row r="29" s="4" customFormat="1" spans="1:9">
      <c r="A29" s="5">
        <v>17454344815</v>
      </c>
      <c r="B29" s="6">
        <v>44615</v>
      </c>
      <c r="C29" s="6">
        <v>44616</v>
      </c>
      <c r="D29" s="4">
        <v>197</v>
      </c>
      <c r="E29" s="4" t="str">
        <f>VLOOKUP(A29,HOP!A:L,12,0)</f>
        <v>197.00</v>
      </c>
      <c r="F29" s="4" t="str">
        <f>VLOOKUP(A29,HOP!A:C,3,0)</f>
        <v>2431582</v>
      </c>
      <c r="G29" s="4">
        <f t="shared" si="0"/>
        <v>0</v>
      </c>
      <c r="H29" s="4" t="str">
        <f t="shared" si="1"/>
        <v>，2431582</v>
      </c>
      <c r="I29" s="4" t="str">
        <f>VLOOKUP(A29,HOP!A:T,20,0)</f>
        <v>直连</v>
      </c>
    </row>
    <row r="30" s="4" customFormat="1" hidden="1" spans="1:9">
      <c r="A30" s="5">
        <v>17454882071</v>
      </c>
      <c r="B30" s="6">
        <v>44615</v>
      </c>
      <c r="C30" s="6">
        <v>44616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spans="1:9">
      <c r="A31" s="5">
        <v>17461788150</v>
      </c>
      <c r="B31" s="6">
        <v>44615</v>
      </c>
      <c r="C31" s="6">
        <v>44616</v>
      </c>
      <c r="D31" s="4">
        <v>47</v>
      </c>
      <c r="E31" s="4" t="str">
        <f>VLOOKUP(A31,HOP!A:L,12,0)</f>
        <v>47.00</v>
      </c>
      <c r="F31" s="4" t="str">
        <f>VLOOKUP(A31,HOP!A:C,3,0)</f>
        <v>2432011</v>
      </c>
      <c r="G31" s="4">
        <f t="shared" si="0"/>
        <v>0</v>
      </c>
      <c r="H31" s="4" t="str">
        <f t="shared" si="1"/>
        <v>，2432011</v>
      </c>
      <c r="I31" s="4" t="str">
        <f>VLOOKUP(A31,HOP!A:T,20,0)</f>
        <v>直连</v>
      </c>
    </row>
    <row r="32" s="4" customFormat="1" spans="1:9">
      <c r="A32" s="5">
        <v>17462421053</v>
      </c>
      <c r="B32" s="6">
        <v>44615</v>
      </c>
      <c r="C32" s="6">
        <v>44616</v>
      </c>
      <c r="D32" s="4">
        <v>94</v>
      </c>
      <c r="E32" s="4" t="str">
        <f>VLOOKUP(A32,HOP!A:L,12,0)</f>
        <v>94.00</v>
      </c>
      <c r="F32" s="4" t="str">
        <f>VLOOKUP(A32,HOP!A:C,3,0)</f>
        <v>2432187</v>
      </c>
      <c r="G32" s="4">
        <f t="shared" si="0"/>
        <v>0</v>
      </c>
      <c r="H32" s="4" t="str">
        <f t="shared" si="1"/>
        <v>，2432187</v>
      </c>
      <c r="I32" s="4" t="str">
        <f>VLOOKUP(A32,HOP!A:T,20,0)</f>
        <v>直连</v>
      </c>
    </row>
    <row r="33" s="4" customFormat="1" spans="1:9">
      <c r="A33" s="5">
        <v>17462781098</v>
      </c>
      <c r="B33" s="6">
        <v>44615</v>
      </c>
      <c r="C33" s="6">
        <v>44616</v>
      </c>
      <c r="D33" s="4">
        <v>83</v>
      </c>
      <c r="E33" s="4" t="str">
        <f>VLOOKUP(A33,HOP!A:L,12,0)</f>
        <v>83.00</v>
      </c>
      <c r="F33" s="4" t="str">
        <f>VLOOKUP(A33,HOP!A:C,3,0)</f>
        <v>2432334</v>
      </c>
      <c r="G33" s="4">
        <f t="shared" si="0"/>
        <v>0</v>
      </c>
      <c r="H33" s="4" t="str">
        <f t="shared" si="1"/>
        <v>，2432334</v>
      </c>
      <c r="I33" s="4" t="str">
        <f>VLOOKUP(A33,HOP!A:T,20,0)</f>
        <v>直连</v>
      </c>
    </row>
    <row r="34" s="4" customFormat="1" spans="1:9">
      <c r="A34" s="5">
        <v>17462953697</v>
      </c>
      <c r="B34" s="6">
        <v>44615</v>
      </c>
      <c r="C34" s="6">
        <v>44616</v>
      </c>
      <c r="D34" s="4">
        <v>42</v>
      </c>
      <c r="E34" s="4" t="str">
        <f>VLOOKUP(A34,HOP!A:L,12,0)</f>
        <v>42.00</v>
      </c>
      <c r="F34" s="4" t="str">
        <f>VLOOKUP(A34,HOP!A:C,3,0)</f>
        <v>2432428</v>
      </c>
      <c r="G34" s="4">
        <f t="shared" si="0"/>
        <v>0</v>
      </c>
      <c r="H34" s="4" t="str">
        <f t="shared" si="1"/>
        <v>，2432428</v>
      </c>
      <c r="I34" s="4" t="str">
        <f>VLOOKUP(A34,HOP!A:T,20,0)</f>
        <v>直连</v>
      </c>
    </row>
    <row r="35" s="4" customFormat="1" spans="1:9">
      <c r="A35" s="5">
        <v>17463123885</v>
      </c>
      <c r="B35" s="6">
        <v>44615</v>
      </c>
      <c r="C35" s="6">
        <v>44616</v>
      </c>
      <c r="D35" s="4">
        <v>52</v>
      </c>
      <c r="E35" s="4" t="str">
        <f>VLOOKUP(A35,HOP!A:L,12,0)</f>
        <v>52.00</v>
      </c>
      <c r="F35" s="4" t="str">
        <f>VLOOKUP(A35,HOP!A:C,3,0)</f>
        <v>2432523</v>
      </c>
      <c r="G35" s="4">
        <f t="shared" ref="G35:G56" si="2">D35-E35</f>
        <v>0</v>
      </c>
      <c r="H35" s="4" t="str">
        <f t="shared" ref="H35:H56" si="3">$H$1&amp;F35</f>
        <v>，2432523</v>
      </c>
      <c r="I35" s="4" t="str">
        <f>VLOOKUP(A35,HOP!A:T,20,0)</f>
        <v>直连</v>
      </c>
    </row>
    <row r="36" s="4" customFormat="1" spans="1:9">
      <c r="A36" s="5">
        <v>17463143983</v>
      </c>
      <c r="B36" s="6">
        <v>44615</v>
      </c>
      <c r="C36" s="6">
        <v>44616</v>
      </c>
      <c r="D36" s="4">
        <v>73</v>
      </c>
      <c r="E36" s="4" t="str">
        <f>VLOOKUP(A36,HOP!A:L,12,0)</f>
        <v>73.00</v>
      </c>
      <c r="F36" s="4" t="str">
        <f>VLOOKUP(A36,HOP!A:C,3,0)</f>
        <v>2432548</v>
      </c>
      <c r="G36" s="4">
        <f t="shared" si="2"/>
        <v>0</v>
      </c>
      <c r="H36" s="4" t="str">
        <f t="shared" si="3"/>
        <v>，2432548</v>
      </c>
      <c r="I36" s="4" t="str">
        <f>VLOOKUP(A36,HOP!A:T,20,0)</f>
        <v>直连</v>
      </c>
    </row>
    <row r="37" s="4" customFormat="1" spans="1:9">
      <c r="A37" s="5">
        <v>17463306567</v>
      </c>
      <c r="B37" s="6">
        <v>44615</v>
      </c>
      <c r="C37" s="6">
        <v>44616</v>
      </c>
      <c r="D37" s="4">
        <v>73</v>
      </c>
      <c r="E37" s="4" t="str">
        <f>VLOOKUP(A37,HOP!A:L,12,0)</f>
        <v>73.00</v>
      </c>
      <c r="F37" s="4" t="str">
        <f>VLOOKUP(A37,HOP!A:C,3,0)</f>
        <v>2432641</v>
      </c>
      <c r="G37" s="4">
        <f t="shared" si="2"/>
        <v>0</v>
      </c>
      <c r="H37" s="4" t="str">
        <f t="shared" si="3"/>
        <v>，2432641</v>
      </c>
      <c r="I37" s="4" t="str">
        <f>VLOOKUP(A37,HOP!A:T,20,0)</f>
        <v>直连</v>
      </c>
    </row>
    <row r="38" s="4" customFormat="1" spans="1:9">
      <c r="A38" s="5">
        <v>17144321703</v>
      </c>
      <c r="B38" s="6">
        <v>44615</v>
      </c>
      <c r="C38" s="6">
        <v>44617</v>
      </c>
      <c r="D38" s="4">
        <v>536</v>
      </c>
      <c r="E38" s="4" t="str">
        <f>VLOOKUP(A38,HOP!A:L,12,0)</f>
        <v>536.00</v>
      </c>
      <c r="F38" s="4" t="str">
        <f>VLOOKUP(A38,HOP!A:C,3,0)</f>
        <v>2379841</v>
      </c>
      <c r="G38" s="4">
        <f t="shared" si="2"/>
        <v>0</v>
      </c>
      <c r="H38" s="4" t="str">
        <f t="shared" si="3"/>
        <v>，2379841</v>
      </c>
      <c r="I38" s="4" t="str">
        <f>VLOOKUP(A38,HOP!A:T,20,0)</f>
        <v>直连</v>
      </c>
    </row>
    <row r="39" s="4" customFormat="1" spans="1:9">
      <c r="A39" s="5">
        <v>17236280282</v>
      </c>
      <c r="B39" s="6">
        <v>44614</v>
      </c>
      <c r="C39" s="6">
        <v>44617</v>
      </c>
      <c r="D39" s="4">
        <v>306</v>
      </c>
      <c r="E39" s="4" t="str">
        <f>VLOOKUP(A39,HOP!A:L,12,0)</f>
        <v>306.00</v>
      </c>
      <c r="F39" s="4" t="str">
        <f>VLOOKUP(A39,HOP!A:C,3,0)</f>
        <v>2409300</v>
      </c>
      <c r="G39" s="4">
        <f t="shared" si="2"/>
        <v>0</v>
      </c>
      <c r="H39" s="4" t="str">
        <f t="shared" si="3"/>
        <v>，2409300</v>
      </c>
      <c r="I39" s="4" t="str">
        <f>VLOOKUP(A39,HOP!A:T,20,0)</f>
        <v>直连</v>
      </c>
    </row>
    <row r="40" s="4" customFormat="1" spans="1:9">
      <c r="A40" s="5">
        <v>17328492222</v>
      </c>
      <c r="B40" s="6">
        <v>44616</v>
      </c>
      <c r="C40" s="6">
        <v>44617</v>
      </c>
      <c r="D40" s="4">
        <v>38</v>
      </c>
      <c r="E40" s="4" t="str">
        <f>VLOOKUP(A40,HOP!A:L,12,0)</f>
        <v>38.00</v>
      </c>
      <c r="F40" s="4" t="str">
        <f>VLOOKUP(A40,HOP!A:C,3,0)</f>
        <v>2417130</v>
      </c>
      <c r="G40" s="4">
        <f t="shared" si="2"/>
        <v>0</v>
      </c>
      <c r="H40" s="4" t="str">
        <f t="shared" si="3"/>
        <v>，2417130</v>
      </c>
      <c r="I40" s="4" t="str">
        <f>VLOOKUP(A40,HOP!A:T,20,0)</f>
        <v>直连</v>
      </c>
    </row>
    <row r="41" s="4" customFormat="1" spans="1:9">
      <c r="A41" s="5">
        <v>17366753689</v>
      </c>
      <c r="B41" s="6">
        <v>44616</v>
      </c>
      <c r="C41" s="6">
        <v>44617</v>
      </c>
      <c r="D41" s="4">
        <v>43</v>
      </c>
      <c r="E41" s="4" t="str">
        <f>VLOOKUP(A41,HOP!A:L,12,0)</f>
        <v>43.00</v>
      </c>
      <c r="F41" s="4" t="str">
        <f>VLOOKUP(A41,HOP!A:C,3,0)</f>
        <v>2419615</v>
      </c>
      <c r="G41" s="4">
        <f t="shared" si="2"/>
        <v>0</v>
      </c>
      <c r="H41" s="4" t="str">
        <f t="shared" si="3"/>
        <v>，2419615</v>
      </c>
      <c r="I41" s="4" t="str">
        <f>VLOOKUP(A41,HOP!A:T,20,0)</f>
        <v>直连</v>
      </c>
    </row>
    <row r="42" s="4" customFormat="1" spans="1:9">
      <c r="A42" s="5">
        <v>17370021401</v>
      </c>
      <c r="B42" s="6">
        <v>44614</v>
      </c>
      <c r="C42" s="6">
        <v>44617</v>
      </c>
      <c r="D42" s="4">
        <v>228</v>
      </c>
      <c r="E42" s="4" t="str">
        <f>VLOOKUP(A42,HOP!A:L,12,0)</f>
        <v>228.00</v>
      </c>
      <c r="F42" s="4" t="str">
        <f>VLOOKUP(A42,HOP!A:C,3,0)</f>
        <v>2419898</v>
      </c>
      <c r="G42" s="4">
        <f t="shared" si="2"/>
        <v>0</v>
      </c>
      <c r="H42" s="4" t="str">
        <f t="shared" si="3"/>
        <v>，2419898</v>
      </c>
      <c r="I42" s="4" t="str">
        <f>VLOOKUP(A42,HOP!A:T,20,0)</f>
        <v>直连</v>
      </c>
    </row>
    <row r="43" s="4" customFormat="1" spans="1:9">
      <c r="A43" s="5">
        <v>17376869961</v>
      </c>
      <c r="B43" s="6">
        <v>44616</v>
      </c>
      <c r="C43" s="6">
        <v>44617</v>
      </c>
      <c r="D43" s="4">
        <v>224</v>
      </c>
      <c r="E43" s="4" t="str">
        <f>VLOOKUP(A43,HOP!A:L,12,0)</f>
        <v>224.00</v>
      </c>
      <c r="F43" s="4" t="str">
        <f>VLOOKUP(A43,HOP!A:C,3,0)</f>
        <v>2420273</v>
      </c>
      <c r="G43" s="4">
        <f t="shared" si="2"/>
        <v>0</v>
      </c>
      <c r="H43" s="4" t="str">
        <f t="shared" si="3"/>
        <v>，2420273</v>
      </c>
      <c r="I43" s="4" t="str">
        <f>VLOOKUP(A43,HOP!A:T,20,0)</f>
        <v>直连</v>
      </c>
    </row>
    <row r="44" s="4" customFormat="1" spans="1:9">
      <c r="A44" s="5">
        <v>17385657390</v>
      </c>
      <c r="B44" s="6">
        <v>44612</v>
      </c>
      <c r="C44" s="6">
        <v>44617</v>
      </c>
      <c r="D44" s="4">
        <v>85</v>
      </c>
      <c r="E44" s="4" t="str">
        <f>VLOOKUP(A44,HOP!A:L,12,0)</f>
        <v>85.00</v>
      </c>
      <c r="F44" s="4" t="str">
        <f>VLOOKUP(A44,HOP!A:C,3,0)</f>
        <v>2421428</v>
      </c>
      <c r="G44" s="4">
        <f t="shared" si="2"/>
        <v>0</v>
      </c>
      <c r="H44" s="4" t="str">
        <f t="shared" si="3"/>
        <v>，2421428</v>
      </c>
      <c r="I44" s="4" t="str">
        <f>VLOOKUP(A44,HOP!A:T,20,0)</f>
        <v>直连</v>
      </c>
    </row>
    <row r="45" s="4" customFormat="1" spans="1:9">
      <c r="A45" s="5">
        <v>17386215154</v>
      </c>
      <c r="B45" s="6">
        <v>44616</v>
      </c>
      <c r="C45" s="6">
        <v>44617</v>
      </c>
      <c r="D45" s="4">
        <v>199</v>
      </c>
      <c r="E45" s="4" t="str">
        <f>VLOOKUP(A45,HOP!A:L,12,0)</f>
        <v>199.00</v>
      </c>
      <c r="F45" s="4" t="str">
        <f>VLOOKUP(A45,HOP!A:C,3,0)</f>
        <v>2421583</v>
      </c>
      <c r="G45" s="4">
        <f t="shared" si="2"/>
        <v>0</v>
      </c>
      <c r="H45" s="4" t="str">
        <f t="shared" si="3"/>
        <v>，2421583</v>
      </c>
      <c r="I45" s="4" t="str">
        <f>VLOOKUP(A45,HOP!A:T,20,0)</f>
        <v>直连</v>
      </c>
    </row>
    <row r="46" s="4" customFormat="1" spans="1:9">
      <c r="A46" s="5">
        <v>17446551536</v>
      </c>
      <c r="B46" s="6">
        <v>44616</v>
      </c>
      <c r="C46" s="6">
        <v>44617</v>
      </c>
      <c r="D46" s="4">
        <v>170</v>
      </c>
      <c r="E46" s="4" t="str">
        <f>VLOOKUP(A46,HOP!A:L,12,0)</f>
        <v>170.00</v>
      </c>
      <c r="F46" s="4" t="str">
        <f>VLOOKUP(A46,HOP!A:C,3,0)</f>
        <v>2430224</v>
      </c>
      <c r="G46" s="4">
        <f t="shared" si="2"/>
        <v>0</v>
      </c>
      <c r="H46" s="4" t="str">
        <f t="shared" si="3"/>
        <v>，2430224</v>
      </c>
      <c r="I46" s="4" t="str">
        <f>VLOOKUP(A46,HOP!A:T,20,0)</f>
        <v>直连</v>
      </c>
    </row>
    <row r="47" s="4" customFormat="1" spans="1:9">
      <c r="A47" s="5">
        <v>17447380912</v>
      </c>
      <c r="B47" s="6">
        <v>44616</v>
      </c>
      <c r="C47" s="6">
        <v>44617</v>
      </c>
      <c r="D47" s="4">
        <v>155</v>
      </c>
      <c r="E47" s="4" t="str">
        <f>VLOOKUP(A47,HOP!A:L,12,0)</f>
        <v>155.00</v>
      </c>
      <c r="F47" s="4" t="str">
        <f>VLOOKUP(A47,HOP!A:C,3,0)</f>
        <v>2430514</v>
      </c>
      <c r="G47" s="4">
        <f t="shared" si="2"/>
        <v>0</v>
      </c>
      <c r="H47" s="4" t="str">
        <f t="shared" si="3"/>
        <v>，2430514</v>
      </c>
      <c r="I47" s="4" t="str">
        <f>VLOOKUP(A47,HOP!A:T,20,0)</f>
        <v>直连</v>
      </c>
    </row>
    <row r="48" s="4" customFormat="1" spans="1:9">
      <c r="A48" s="5">
        <v>17447904667</v>
      </c>
      <c r="B48" s="6">
        <v>44616</v>
      </c>
      <c r="C48" s="6">
        <v>44617</v>
      </c>
      <c r="D48" s="4">
        <v>118</v>
      </c>
      <c r="E48" s="4" t="str">
        <f>VLOOKUP(A48,HOP!A:L,12,0)</f>
        <v>118.00</v>
      </c>
      <c r="F48" s="4" t="str">
        <f>VLOOKUP(A48,HOP!A:C,3,0)</f>
        <v>2430717</v>
      </c>
      <c r="G48" s="4">
        <f t="shared" si="2"/>
        <v>0</v>
      </c>
      <c r="H48" s="4" t="str">
        <f t="shared" si="3"/>
        <v>，2430717</v>
      </c>
      <c r="I48" s="4" t="str">
        <f>VLOOKUP(A48,HOP!A:T,20,0)</f>
        <v>直连</v>
      </c>
    </row>
    <row r="49" s="4" customFormat="1" hidden="1" spans="1:9">
      <c r="A49" s="5">
        <v>17453325969</v>
      </c>
      <c r="B49" s="6">
        <v>44616</v>
      </c>
      <c r="C49" s="6">
        <v>44617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VLOOKUP(A49,HOP!A:T,20,0)</f>
        <v>#N/A</v>
      </c>
    </row>
    <row r="50" s="4" customFormat="1" spans="1:9">
      <c r="A50" s="5">
        <v>17454787047</v>
      </c>
      <c r="B50" s="6">
        <v>44616</v>
      </c>
      <c r="C50" s="6">
        <v>44617</v>
      </c>
      <c r="D50" s="4">
        <v>90</v>
      </c>
      <c r="E50" s="4" t="str">
        <f>VLOOKUP(A50,HOP!A:L,12,0)</f>
        <v>90.00</v>
      </c>
      <c r="F50" s="4" t="str">
        <f>VLOOKUP(A50,HOP!A:C,3,0)</f>
        <v>2431636</v>
      </c>
      <c r="G50" s="4">
        <f t="shared" si="2"/>
        <v>0</v>
      </c>
      <c r="H50" s="4" t="str">
        <f t="shared" si="3"/>
        <v>，2431636</v>
      </c>
      <c r="I50" s="4" t="str">
        <f>VLOOKUP(A50,HOP!A:T,20,0)</f>
        <v>直连</v>
      </c>
    </row>
    <row r="51" s="4" customFormat="1" spans="1:9">
      <c r="A51" s="5">
        <v>17454904613</v>
      </c>
      <c r="B51" s="6">
        <v>44616</v>
      </c>
      <c r="C51" s="6">
        <v>44617</v>
      </c>
      <c r="D51" s="4">
        <v>64</v>
      </c>
      <c r="E51" s="4" t="str">
        <f>VLOOKUP(A51,HOP!A:L,12,0)</f>
        <v>64.00</v>
      </c>
      <c r="F51" s="4" t="str">
        <f>VLOOKUP(A51,HOP!A:C,3,0)</f>
        <v>2431643</v>
      </c>
      <c r="G51" s="4">
        <f t="shared" si="2"/>
        <v>0</v>
      </c>
      <c r="H51" s="4" t="str">
        <f t="shared" si="3"/>
        <v>，2431643</v>
      </c>
      <c r="I51" s="4" t="str">
        <f>VLOOKUP(A51,HOP!A:T,20,0)</f>
        <v>直连</v>
      </c>
    </row>
    <row r="52" s="4" customFormat="1" hidden="1" spans="1:9">
      <c r="A52" s="5">
        <v>17455128457</v>
      </c>
      <c r="B52" s="6">
        <v>44616</v>
      </c>
      <c r="C52" s="6">
        <v>44617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VLOOKUP(A52,HOP!A:T,20,0)</f>
        <v>#N/A</v>
      </c>
    </row>
    <row r="53" s="4" customFormat="1" spans="1:9">
      <c r="A53" s="5">
        <v>17455278989</v>
      </c>
      <c r="B53" s="6">
        <v>44616</v>
      </c>
      <c r="C53" s="6">
        <v>44617</v>
      </c>
      <c r="D53" s="4">
        <v>50</v>
      </c>
      <c r="E53" s="4" t="str">
        <f>VLOOKUP(A53,HOP!A:L,12,0)</f>
        <v>50.00</v>
      </c>
      <c r="F53" s="4" t="str">
        <f>VLOOKUP(A53,HOP!A:C,3,0)</f>
        <v>2431689</v>
      </c>
      <c r="G53" s="4">
        <f t="shared" si="2"/>
        <v>0</v>
      </c>
      <c r="H53" s="4" t="str">
        <f t="shared" si="3"/>
        <v>，2431689</v>
      </c>
      <c r="I53" s="4" t="str">
        <f>VLOOKUP(A53,HOP!A:T,20,0)</f>
        <v>直连</v>
      </c>
    </row>
    <row r="54" s="4" customFormat="1" spans="1:9">
      <c r="A54" s="5">
        <v>17464976916</v>
      </c>
      <c r="B54" s="6">
        <v>44616</v>
      </c>
      <c r="C54" s="6">
        <v>44617</v>
      </c>
      <c r="D54" s="4">
        <v>116</v>
      </c>
      <c r="E54" s="4" t="str">
        <f>VLOOKUP(A54,HOP!A:L,12,0)</f>
        <v>116.00</v>
      </c>
      <c r="F54" s="4" t="str">
        <f>VLOOKUP(A54,HOP!A:C,3,0)</f>
        <v>2433088</v>
      </c>
      <c r="G54" s="4">
        <f t="shared" si="2"/>
        <v>0</v>
      </c>
      <c r="H54" s="4" t="str">
        <f t="shared" si="3"/>
        <v>，2433088</v>
      </c>
      <c r="I54" s="4" t="str">
        <f>VLOOKUP(A54,HOP!A:T,20,0)</f>
        <v>直连</v>
      </c>
    </row>
    <row r="55" s="4" customFormat="1" spans="1:9">
      <c r="A55" s="5">
        <v>17465085520</v>
      </c>
      <c r="B55" s="6">
        <v>44616</v>
      </c>
      <c r="C55" s="6">
        <v>44617</v>
      </c>
      <c r="D55" s="4">
        <v>75</v>
      </c>
      <c r="E55" s="4" t="str">
        <f>VLOOKUP(A55,HOP!A:L,12,0)</f>
        <v>75.00</v>
      </c>
      <c r="F55" s="4" t="str">
        <f>VLOOKUP(A55,HOP!A:C,3,0)</f>
        <v>2433112</v>
      </c>
      <c r="G55" s="4">
        <f t="shared" si="2"/>
        <v>0</v>
      </c>
      <c r="H55" s="4" t="str">
        <f t="shared" si="3"/>
        <v>，2433112</v>
      </c>
      <c r="I55" s="4" t="str">
        <f>VLOOKUP(A55,HOP!A:T,20,0)</f>
        <v>直连</v>
      </c>
    </row>
    <row r="56" s="4" customFormat="1" spans="1:9">
      <c r="A56" s="5">
        <v>17470646251</v>
      </c>
      <c r="B56" s="6">
        <v>44616</v>
      </c>
      <c r="C56" s="6">
        <v>44617</v>
      </c>
      <c r="D56" s="4">
        <v>97</v>
      </c>
      <c r="E56" s="4" t="str">
        <f>VLOOKUP(A56,HOP!A:L,12,0)</f>
        <v>97.00</v>
      </c>
      <c r="F56" s="4" t="str">
        <f>VLOOKUP(A56,HOP!A:C,3,0)</f>
        <v>2433188</v>
      </c>
      <c r="G56" s="4">
        <f t="shared" si="2"/>
        <v>0</v>
      </c>
      <c r="H56" s="4" t="str">
        <f t="shared" si="3"/>
        <v>，2433188</v>
      </c>
      <c r="I56" s="4" t="str">
        <f>VLOOKUP(A56,HOP!A:T,20,0)</f>
        <v>直连</v>
      </c>
    </row>
    <row r="58" spans="4:4">
      <c r="D58" s="4">
        <f>SUM(D2:D57)</f>
        <v>8636</v>
      </c>
    </row>
    <row r="63" spans="1:1">
      <c r="A63" s="4" t="s">
        <v>319</v>
      </c>
    </row>
    <row r="64" spans="1:1">
      <c r="A64" s="4" t="s">
        <v>320</v>
      </c>
    </row>
    <row r="65" spans="1:1">
      <c r="A65" s="4" t="s">
        <v>321</v>
      </c>
    </row>
  </sheetData>
  <autoFilter ref="A1:X56">
    <filterColumn colId="3">
      <filters>
        <filter val="50"/>
        <filter val="90"/>
        <filter val="210"/>
        <filter val="52"/>
        <filter val="94"/>
        <filter val="214"/>
        <filter val="55"/>
        <filter val="155"/>
        <filter val="116"/>
        <filter val="97"/>
        <filter val="197"/>
        <filter val="357"/>
        <filter val="118"/>
        <filter val="19"/>
        <filter val="59"/>
        <filter val="199"/>
        <filter val="62"/>
        <filter val="123"/>
        <filter val="163"/>
        <filter val="64"/>
        <filter val="224"/>
        <filter val="65"/>
        <filter val="166"/>
        <filter val="167"/>
        <filter val="228"/>
        <filter val="170"/>
        <filter val="73"/>
        <filter val="75"/>
        <filter val="76"/>
        <filter val="276"/>
        <filter val="536"/>
        <filter val="1076"/>
        <filter val="38"/>
        <filter val="838"/>
        <filter val="79"/>
        <filter val="42"/>
        <filter val="102"/>
        <filter val="142"/>
        <filter val="43"/>
        <filter val="83"/>
        <filter val="84"/>
        <filter val="244"/>
        <filter val="344"/>
        <filter val="85"/>
        <filter val="105"/>
        <filter val="306"/>
        <filter val="47"/>
        <filter val="10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322</v>
      </c>
      <c r="B1" s="2" t="s">
        <v>323</v>
      </c>
      <c r="C1" s="2" t="s">
        <v>324</v>
      </c>
      <c r="D1" s="2" t="s">
        <v>325</v>
      </c>
      <c r="E1" s="2" t="s">
        <v>13</v>
      </c>
      <c r="F1" s="2" t="s">
        <v>5</v>
      </c>
      <c r="G1" s="2" t="s">
        <v>6</v>
      </c>
      <c r="H1" s="2" t="s">
        <v>326</v>
      </c>
      <c r="I1" s="2" t="s">
        <v>327</v>
      </c>
      <c r="J1" s="2" t="s">
        <v>328</v>
      </c>
      <c r="K1" s="2" t="s">
        <v>329</v>
      </c>
      <c r="L1" s="2" t="s">
        <v>330</v>
      </c>
      <c r="M1" s="2" t="s">
        <v>331</v>
      </c>
      <c r="N1" s="2" t="s">
        <v>332</v>
      </c>
      <c r="O1" s="2" t="s">
        <v>333</v>
      </c>
      <c r="P1" s="2" t="s">
        <v>334</v>
      </c>
      <c r="Q1" s="2" t="s">
        <v>335</v>
      </c>
      <c r="R1" s="2" t="s">
        <v>336</v>
      </c>
      <c r="S1" s="2" t="s">
        <v>337</v>
      </c>
      <c r="T1" s="2" t="s">
        <v>338</v>
      </c>
    </row>
    <row r="2" s="1" customFormat="1" spans="1:20">
      <c r="A2" s="3">
        <v>17470646251</v>
      </c>
      <c r="B2" s="1" t="s">
        <v>339</v>
      </c>
      <c r="C2" s="1" t="s">
        <v>340</v>
      </c>
      <c r="D2" s="1" t="s">
        <v>341</v>
      </c>
      <c r="E2" s="1" t="s">
        <v>342</v>
      </c>
      <c r="F2" s="1" t="s">
        <v>339</v>
      </c>
      <c r="G2" s="1" t="s">
        <v>343</v>
      </c>
      <c r="H2" s="1" t="s">
        <v>344</v>
      </c>
      <c r="I2" s="1" t="s">
        <v>345</v>
      </c>
      <c r="J2" s="1" t="s">
        <v>30</v>
      </c>
      <c r="K2" s="1" t="s">
        <v>346</v>
      </c>
      <c r="L2" s="1" t="s">
        <v>346</v>
      </c>
      <c r="M2" s="1" t="s">
        <v>347</v>
      </c>
      <c r="N2" s="1" t="s">
        <v>347</v>
      </c>
      <c r="O2" s="1" t="s">
        <v>348</v>
      </c>
      <c r="P2" s="1" t="s">
        <v>349</v>
      </c>
      <c r="Q2" s="1" t="s">
        <v>350</v>
      </c>
      <c r="R2" s="1" t="s">
        <v>351</v>
      </c>
      <c r="S2" s="1" t="s">
        <v>352</v>
      </c>
      <c r="T2" s="1" t="s">
        <v>353</v>
      </c>
    </row>
    <row r="3" s="1" customFormat="1" spans="1:20">
      <c r="A3" s="3">
        <v>17465085520</v>
      </c>
      <c r="B3" s="1" t="s">
        <v>339</v>
      </c>
      <c r="C3" s="1" t="s">
        <v>354</v>
      </c>
      <c r="D3" s="1" t="s">
        <v>355</v>
      </c>
      <c r="E3" s="1" t="s">
        <v>356</v>
      </c>
      <c r="F3" s="1" t="s">
        <v>339</v>
      </c>
      <c r="G3" s="1" t="s">
        <v>343</v>
      </c>
      <c r="H3" s="1" t="s">
        <v>344</v>
      </c>
      <c r="I3" s="1" t="s">
        <v>357</v>
      </c>
      <c r="J3" s="1" t="s">
        <v>30</v>
      </c>
      <c r="K3" s="1" t="s">
        <v>358</v>
      </c>
      <c r="L3" s="1" t="s">
        <v>358</v>
      </c>
      <c r="M3" s="1" t="s">
        <v>347</v>
      </c>
      <c r="N3" s="1" t="s">
        <v>347</v>
      </c>
      <c r="O3" s="1" t="s">
        <v>348</v>
      </c>
      <c r="P3" s="1" t="s">
        <v>349</v>
      </c>
      <c r="Q3" s="1" t="s">
        <v>359</v>
      </c>
      <c r="R3" s="1" t="s">
        <v>351</v>
      </c>
      <c r="S3" s="1" t="s">
        <v>352</v>
      </c>
      <c r="T3" s="1" t="s">
        <v>353</v>
      </c>
    </row>
    <row r="4" s="1" customFormat="1" spans="1:20">
      <c r="A4" s="3">
        <v>17464976916</v>
      </c>
      <c r="B4" s="1" t="s">
        <v>339</v>
      </c>
      <c r="C4" s="1" t="s">
        <v>360</v>
      </c>
      <c r="D4" s="1" t="s">
        <v>361</v>
      </c>
      <c r="E4" s="1" t="s">
        <v>362</v>
      </c>
      <c r="F4" s="1" t="s">
        <v>339</v>
      </c>
      <c r="G4" s="1" t="s">
        <v>343</v>
      </c>
      <c r="H4" s="1" t="s">
        <v>344</v>
      </c>
      <c r="I4" s="1" t="s">
        <v>363</v>
      </c>
      <c r="J4" s="1" t="s">
        <v>30</v>
      </c>
      <c r="K4" s="1" t="s">
        <v>364</v>
      </c>
      <c r="L4" s="1" t="s">
        <v>364</v>
      </c>
      <c r="M4" s="1" t="s">
        <v>347</v>
      </c>
      <c r="N4" s="1" t="s">
        <v>347</v>
      </c>
      <c r="O4" s="1" t="s">
        <v>348</v>
      </c>
      <c r="P4" s="1" t="s">
        <v>349</v>
      </c>
      <c r="Q4" s="1" t="s">
        <v>365</v>
      </c>
      <c r="R4" s="1" t="s">
        <v>351</v>
      </c>
      <c r="S4" s="1" t="s">
        <v>352</v>
      </c>
      <c r="T4" s="1" t="s">
        <v>353</v>
      </c>
    </row>
    <row r="5" s="1" customFormat="1" spans="1:20">
      <c r="A5" s="3">
        <v>17463306567</v>
      </c>
      <c r="B5" s="1" t="s">
        <v>366</v>
      </c>
      <c r="C5" s="1" t="s">
        <v>367</v>
      </c>
      <c r="D5" s="1" t="s">
        <v>368</v>
      </c>
      <c r="E5" s="1" t="s">
        <v>369</v>
      </c>
      <c r="F5" s="1" t="s">
        <v>366</v>
      </c>
      <c r="G5" s="1" t="s">
        <v>339</v>
      </c>
      <c r="H5" s="1" t="s">
        <v>344</v>
      </c>
      <c r="I5" s="1" t="s">
        <v>370</v>
      </c>
      <c r="J5" s="1" t="s">
        <v>30</v>
      </c>
      <c r="K5" s="1" t="s">
        <v>371</v>
      </c>
      <c r="L5" s="1" t="s">
        <v>371</v>
      </c>
      <c r="M5" s="1" t="s">
        <v>347</v>
      </c>
      <c r="N5" s="1" t="s">
        <v>347</v>
      </c>
      <c r="O5" s="1" t="s">
        <v>348</v>
      </c>
      <c r="P5" s="1" t="s">
        <v>349</v>
      </c>
      <c r="Q5" s="1" t="s">
        <v>372</v>
      </c>
      <c r="R5" s="1" t="s">
        <v>351</v>
      </c>
      <c r="S5" s="1" t="s">
        <v>352</v>
      </c>
      <c r="T5" s="1" t="s">
        <v>353</v>
      </c>
    </row>
    <row r="6" s="1" customFormat="1" spans="1:20">
      <c r="A6" s="3">
        <v>17463143983</v>
      </c>
      <c r="B6" s="1" t="s">
        <v>366</v>
      </c>
      <c r="C6" s="1" t="s">
        <v>373</v>
      </c>
      <c r="D6" s="1" t="s">
        <v>374</v>
      </c>
      <c r="E6" s="1" t="s">
        <v>375</v>
      </c>
      <c r="F6" s="1" t="s">
        <v>366</v>
      </c>
      <c r="G6" s="1" t="s">
        <v>339</v>
      </c>
      <c r="H6" s="1" t="s">
        <v>344</v>
      </c>
      <c r="I6" s="1" t="s">
        <v>370</v>
      </c>
      <c r="J6" s="1" t="s">
        <v>30</v>
      </c>
      <c r="K6" s="1" t="s">
        <v>371</v>
      </c>
      <c r="L6" s="1" t="s">
        <v>371</v>
      </c>
      <c r="M6" s="1" t="s">
        <v>347</v>
      </c>
      <c r="N6" s="1" t="s">
        <v>347</v>
      </c>
      <c r="O6" s="1" t="s">
        <v>348</v>
      </c>
      <c r="P6" s="1" t="s">
        <v>349</v>
      </c>
      <c r="Q6" s="1" t="s">
        <v>376</v>
      </c>
      <c r="R6" s="1" t="s">
        <v>351</v>
      </c>
      <c r="S6" s="1" t="s">
        <v>352</v>
      </c>
      <c r="T6" s="1" t="s">
        <v>353</v>
      </c>
    </row>
    <row r="7" s="1" customFormat="1" spans="1:20">
      <c r="A7" s="3">
        <v>17463123885</v>
      </c>
      <c r="B7" s="1" t="s">
        <v>366</v>
      </c>
      <c r="C7" s="1" t="s">
        <v>377</v>
      </c>
      <c r="D7" s="1" t="s">
        <v>378</v>
      </c>
      <c r="E7" s="1" t="s">
        <v>379</v>
      </c>
      <c r="F7" s="1" t="s">
        <v>366</v>
      </c>
      <c r="G7" s="1" t="s">
        <v>339</v>
      </c>
      <c r="H7" s="1" t="s">
        <v>344</v>
      </c>
      <c r="I7" s="1" t="s">
        <v>380</v>
      </c>
      <c r="J7" s="1" t="s">
        <v>30</v>
      </c>
      <c r="K7" s="1" t="s">
        <v>381</v>
      </c>
      <c r="L7" s="1" t="s">
        <v>381</v>
      </c>
      <c r="M7" s="1" t="s">
        <v>347</v>
      </c>
      <c r="N7" s="1" t="s">
        <v>347</v>
      </c>
      <c r="O7" s="1" t="s">
        <v>348</v>
      </c>
      <c r="P7" s="1" t="s">
        <v>349</v>
      </c>
      <c r="Q7" s="1" t="s">
        <v>382</v>
      </c>
      <c r="R7" s="1" t="s">
        <v>351</v>
      </c>
      <c r="S7" s="1" t="s">
        <v>352</v>
      </c>
      <c r="T7" s="1" t="s">
        <v>353</v>
      </c>
    </row>
    <row r="8" s="1" customFormat="1" spans="1:20">
      <c r="A8" s="3">
        <v>17462953697</v>
      </c>
      <c r="B8" s="1" t="s">
        <v>366</v>
      </c>
      <c r="C8" s="1" t="s">
        <v>383</v>
      </c>
      <c r="D8" s="1" t="s">
        <v>384</v>
      </c>
      <c r="E8" s="1" t="s">
        <v>385</v>
      </c>
      <c r="F8" s="1" t="s">
        <v>366</v>
      </c>
      <c r="G8" s="1" t="s">
        <v>339</v>
      </c>
      <c r="H8" s="1" t="s">
        <v>344</v>
      </c>
      <c r="I8" s="1" t="s">
        <v>386</v>
      </c>
      <c r="J8" s="1" t="s">
        <v>30</v>
      </c>
      <c r="K8" s="1" t="s">
        <v>387</v>
      </c>
      <c r="L8" s="1" t="s">
        <v>387</v>
      </c>
      <c r="M8" s="1" t="s">
        <v>347</v>
      </c>
      <c r="N8" s="1" t="s">
        <v>347</v>
      </c>
      <c r="O8" s="1" t="s">
        <v>348</v>
      </c>
      <c r="P8" s="1" t="s">
        <v>349</v>
      </c>
      <c r="Q8" s="1" t="s">
        <v>388</v>
      </c>
      <c r="R8" s="1" t="s">
        <v>351</v>
      </c>
      <c r="S8" s="1" t="s">
        <v>352</v>
      </c>
      <c r="T8" s="1" t="s">
        <v>353</v>
      </c>
    </row>
    <row r="9" s="1" customFormat="1" spans="1:20">
      <c r="A9" s="3">
        <v>17462781098</v>
      </c>
      <c r="B9" s="1" t="s">
        <v>366</v>
      </c>
      <c r="C9" s="1" t="s">
        <v>389</v>
      </c>
      <c r="D9" s="1" t="s">
        <v>390</v>
      </c>
      <c r="E9" s="1" t="s">
        <v>391</v>
      </c>
      <c r="F9" s="1" t="s">
        <v>366</v>
      </c>
      <c r="G9" s="1" t="s">
        <v>339</v>
      </c>
      <c r="H9" s="1" t="s">
        <v>344</v>
      </c>
      <c r="I9" s="1" t="s">
        <v>392</v>
      </c>
      <c r="J9" s="1" t="s">
        <v>30</v>
      </c>
      <c r="K9" s="1" t="s">
        <v>393</v>
      </c>
      <c r="L9" s="1" t="s">
        <v>393</v>
      </c>
      <c r="M9" s="1" t="s">
        <v>347</v>
      </c>
      <c r="N9" s="1" t="s">
        <v>347</v>
      </c>
      <c r="O9" s="1" t="s">
        <v>348</v>
      </c>
      <c r="P9" s="1" t="s">
        <v>349</v>
      </c>
      <c r="Q9" s="1" t="s">
        <v>394</v>
      </c>
      <c r="R9" s="1" t="s">
        <v>351</v>
      </c>
      <c r="S9" s="1" t="s">
        <v>352</v>
      </c>
      <c r="T9" s="1" t="s">
        <v>353</v>
      </c>
    </row>
    <row r="10" s="1" customFormat="1" spans="1:20">
      <c r="A10" s="3">
        <v>17462421053</v>
      </c>
      <c r="B10" s="1" t="s">
        <v>366</v>
      </c>
      <c r="C10" s="1" t="s">
        <v>395</v>
      </c>
      <c r="D10" s="1" t="s">
        <v>396</v>
      </c>
      <c r="E10" s="1" t="s">
        <v>397</v>
      </c>
      <c r="F10" s="1" t="s">
        <v>366</v>
      </c>
      <c r="G10" s="1" t="s">
        <v>339</v>
      </c>
      <c r="H10" s="1" t="s">
        <v>344</v>
      </c>
      <c r="I10" s="1" t="s">
        <v>398</v>
      </c>
      <c r="J10" s="1" t="s">
        <v>30</v>
      </c>
      <c r="K10" s="1" t="s">
        <v>399</v>
      </c>
      <c r="L10" s="1" t="s">
        <v>399</v>
      </c>
      <c r="M10" s="1" t="s">
        <v>347</v>
      </c>
      <c r="N10" s="1" t="s">
        <v>347</v>
      </c>
      <c r="O10" s="1" t="s">
        <v>348</v>
      </c>
      <c r="P10" s="1" t="s">
        <v>349</v>
      </c>
      <c r="Q10" s="1" t="s">
        <v>400</v>
      </c>
      <c r="R10" s="1" t="s">
        <v>351</v>
      </c>
      <c r="S10" s="1" t="s">
        <v>352</v>
      </c>
      <c r="T10" s="1" t="s">
        <v>353</v>
      </c>
    </row>
    <row r="11" s="1" customFormat="1" spans="1:20">
      <c r="A11" s="3">
        <v>17461788150</v>
      </c>
      <c r="B11" s="1" t="s">
        <v>366</v>
      </c>
      <c r="C11" s="1" t="s">
        <v>401</v>
      </c>
      <c r="D11" s="1" t="s">
        <v>402</v>
      </c>
      <c r="E11" s="1" t="s">
        <v>403</v>
      </c>
      <c r="F11" s="1" t="s">
        <v>366</v>
      </c>
      <c r="G11" s="1" t="s">
        <v>339</v>
      </c>
      <c r="H11" s="1" t="s">
        <v>344</v>
      </c>
      <c r="I11" s="1" t="s">
        <v>404</v>
      </c>
      <c r="J11" s="1" t="s">
        <v>30</v>
      </c>
      <c r="K11" s="1" t="s">
        <v>405</v>
      </c>
      <c r="L11" s="1" t="s">
        <v>405</v>
      </c>
      <c r="M11" s="1" t="s">
        <v>347</v>
      </c>
      <c r="N11" s="1" t="s">
        <v>347</v>
      </c>
      <c r="O11" s="1" t="s">
        <v>348</v>
      </c>
      <c r="P11" s="1" t="s">
        <v>349</v>
      </c>
      <c r="Q11" s="1" t="s">
        <v>406</v>
      </c>
      <c r="R11" s="1" t="s">
        <v>351</v>
      </c>
      <c r="S11" s="1" t="s">
        <v>352</v>
      </c>
      <c r="T11" s="1" t="s">
        <v>353</v>
      </c>
    </row>
    <row r="12" s="1" customFormat="1" spans="1:20">
      <c r="A12" s="3">
        <v>17455278989</v>
      </c>
      <c r="B12" s="1" t="s">
        <v>366</v>
      </c>
      <c r="C12" s="1" t="s">
        <v>407</v>
      </c>
      <c r="D12" s="1" t="s">
        <v>408</v>
      </c>
      <c r="E12" s="1" t="s">
        <v>409</v>
      </c>
      <c r="F12" s="1" t="s">
        <v>339</v>
      </c>
      <c r="G12" s="1" t="s">
        <v>343</v>
      </c>
      <c r="H12" s="1" t="s">
        <v>344</v>
      </c>
      <c r="I12" s="1" t="s">
        <v>410</v>
      </c>
      <c r="J12" s="1" t="s">
        <v>30</v>
      </c>
      <c r="K12" s="1" t="s">
        <v>411</v>
      </c>
      <c r="L12" s="1" t="s">
        <v>411</v>
      </c>
      <c r="M12" s="1" t="s">
        <v>347</v>
      </c>
      <c r="N12" s="1" t="s">
        <v>347</v>
      </c>
      <c r="O12" s="1" t="s">
        <v>348</v>
      </c>
      <c r="P12" s="1" t="s">
        <v>349</v>
      </c>
      <c r="Q12" s="1" t="s">
        <v>412</v>
      </c>
      <c r="R12" s="1" t="s">
        <v>351</v>
      </c>
      <c r="S12" s="1" t="s">
        <v>352</v>
      </c>
      <c r="T12" s="1" t="s">
        <v>353</v>
      </c>
    </row>
    <row r="13" s="1" customFormat="1" spans="1:20">
      <c r="A13" s="3">
        <v>17454904613</v>
      </c>
      <c r="B13" s="1" t="s">
        <v>413</v>
      </c>
      <c r="C13" s="1" t="s">
        <v>414</v>
      </c>
      <c r="D13" s="1" t="s">
        <v>415</v>
      </c>
      <c r="E13" s="1" t="s">
        <v>416</v>
      </c>
      <c r="F13" s="1" t="s">
        <v>339</v>
      </c>
      <c r="G13" s="1" t="s">
        <v>343</v>
      </c>
      <c r="H13" s="1" t="s">
        <v>344</v>
      </c>
      <c r="I13" s="1" t="s">
        <v>417</v>
      </c>
      <c r="J13" s="1" t="s">
        <v>30</v>
      </c>
      <c r="K13" s="1" t="s">
        <v>418</v>
      </c>
      <c r="L13" s="1" t="s">
        <v>418</v>
      </c>
      <c r="M13" s="1" t="s">
        <v>347</v>
      </c>
      <c r="N13" s="1" t="s">
        <v>347</v>
      </c>
      <c r="O13" s="1" t="s">
        <v>348</v>
      </c>
      <c r="P13" s="1" t="s">
        <v>349</v>
      </c>
      <c r="Q13" s="1" t="s">
        <v>419</v>
      </c>
      <c r="R13" s="1" t="s">
        <v>351</v>
      </c>
      <c r="S13" s="1" t="s">
        <v>352</v>
      </c>
      <c r="T13" s="1" t="s">
        <v>353</v>
      </c>
    </row>
    <row r="14" s="1" customFormat="1" spans="1:20">
      <c r="A14" s="3">
        <v>17454787047</v>
      </c>
      <c r="B14" s="1" t="s">
        <v>413</v>
      </c>
      <c r="C14" s="1" t="s">
        <v>420</v>
      </c>
      <c r="D14" s="1" t="s">
        <v>421</v>
      </c>
      <c r="E14" s="1" t="s">
        <v>422</v>
      </c>
      <c r="F14" s="1" t="s">
        <v>339</v>
      </c>
      <c r="G14" s="1" t="s">
        <v>343</v>
      </c>
      <c r="H14" s="1" t="s">
        <v>344</v>
      </c>
      <c r="I14" s="1" t="s">
        <v>423</v>
      </c>
      <c r="J14" s="1" t="s">
        <v>30</v>
      </c>
      <c r="K14" s="1" t="s">
        <v>424</v>
      </c>
      <c r="L14" s="1" t="s">
        <v>424</v>
      </c>
      <c r="M14" s="1" t="s">
        <v>347</v>
      </c>
      <c r="N14" s="1" t="s">
        <v>347</v>
      </c>
      <c r="O14" s="1" t="s">
        <v>348</v>
      </c>
      <c r="P14" s="1" t="s">
        <v>349</v>
      </c>
      <c r="Q14" s="1" t="s">
        <v>425</v>
      </c>
      <c r="R14" s="1" t="s">
        <v>351</v>
      </c>
      <c r="S14" s="1" t="s">
        <v>352</v>
      </c>
      <c r="T14" s="1" t="s">
        <v>353</v>
      </c>
    </row>
    <row r="15" s="1" customFormat="1" spans="1:20">
      <c r="A15" s="3">
        <v>17454344815</v>
      </c>
      <c r="B15" s="1" t="s">
        <v>413</v>
      </c>
      <c r="C15" s="1" t="s">
        <v>426</v>
      </c>
      <c r="D15" s="1" t="s">
        <v>427</v>
      </c>
      <c r="E15" s="1" t="s">
        <v>428</v>
      </c>
      <c r="F15" s="1" t="s">
        <v>366</v>
      </c>
      <c r="G15" s="1" t="s">
        <v>339</v>
      </c>
      <c r="H15" s="1" t="s">
        <v>344</v>
      </c>
      <c r="I15" s="1" t="s">
        <v>429</v>
      </c>
      <c r="J15" s="1" t="s">
        <v>30</v>
      </c>
      <c r="K15" s="1" t="s">
        <v>430</v>
      </c>
      <c r="L15" s="1" t="s">
        <v>430</v>
      </c>
      <c r="M15" s="1" t="s">
        <v>347</v>
      </c>
      <c r="N15" s="1" t="s">
        <v>347</v>
      </c>
      <c r="O15" s="1" t="s">
        <v>348</v>
      </c>
      <c r="P15" s="1" t="s">
        <v>349</v>
      </c>
      <c r="Q15" s="1" t="s">
        <v>431</v>
      </c>
      <c r="R15" s="1" t="s">
        <v>351</v>
      </c>
      <c r="S15" s="1" t="s">
        <v>352</v>
      </c>
      <c r="T15" s="1" t="s">
        <v>353</v>
      </c>
    </row>
    <row r="16" s="1" customFormat="1" spans="1:20">
      <c r="A16" s="3">
        <v>17453799431</v>
      </c>
      <c r="B16" s="1" t="s">
        <v>413</v>
      </c>
      <c r="C16" s="1" t="s">
        <v>432</v>
      </c>
      <c r="D16" s="1" t="s">
        <v>433</v>
      </c>
      <c r="E16" s="1" t="s">
        <v>434</v>
      </c>
      <c r="F16" s="1" t="s">
        <v>413</v>
      </c>
      <c r="G16" s="1" t="s">
        <v>366</v>
      </c>
      <c r="H16" s="1" t="s">
        <v>344</v>
      </c>
      <c r="I16" s="1" t="s">
        <v>435</v>
      </c>
      <c r="J16" s="1" t="s">
        <v>30</v>
      </c>
      <c r="K16" s="1" t="s">
        <v>436</v>
      </c>
      <c r="L16" s="1" t="s">
        <v>436</v>
      </c>
      <c r="M16" s="1" t="s">
        <v>347</v>
      </c>
      <c r="N16" s="1" t="s">
        <v>347</v>
      </c>
      <c r="O16" s="1" t="s">
        <v>348</v>
      </c>
      <c r="P16" s="1" t="s">
        <v>349</v>
      </c>
      <c r="Q16" s="1" t="s">
        <v>437</v>
      </c>
      <c r="R16" s="1" t="s">
        <v>351</v>
      </c>
      <c r="S16" s="1" t="s">
        <v>352</v>
      </c>
      <c r="T16" s="1" t="s">
        <v>353</v>
      </c>
    </row>
    <row r="17" s="1" customFormat="1" spans="1:20">
      <c r="A17" s="3">
        <v>17453753996</v>
      </c>
      <c r="B17" s="1" t="s">
        <v>413</v>
      </c>
      <c r="C17" s="1" t="s">
        <v>438</v>
      </c>
      <c r="D17" s="1" t="s">
        <v>433</v>
      </c>
      <c r="E17" s="1" t="s">
        <v>439</v>
      </c>
      <c r="F17" s="1" t="s">
        <v>366</v>
      </c>
      <c r="G17" s="1" t="s">
        <v>339</v>
      </c>
      <c r="H17" s="1" t="s">
        <v>344</v>
      </c>
      <c r="I17" s="1" t="s">
        <v>440</v>
      </c>
      <c r="J17" s="1" t="s">
        <v>30</v>
      </c>
      <c r="K17" s="1" t="s">
        <v>441</v>
      </c>
      <c r="L17" s="1" t="s">
        <v>441</v>
      </c>
      <c r="M17" s="1" t="s">
        <v>347</v>
      </c>
      <c r="N17" s="1" t="s">
        <v>347</v>
      </c>
      <c r="O17" s="1" t="s">
        <v>348</v>
      </c>
      <c r="P17" s="1" t="s">
        <v>349</v>
      </c>
      <c r="Q17" s="1" t="s">
        <v>442</v>
      </c>
      <c r="R17" s="1" t="s">
        <v>351</v>
      </c>
      <c r="S17" s="1" t="s">
        <v>352</v>
      </c>
      <c r="T17" s="1" t="s">
        <v>353</v>
      </c>
    </row>
    <row r="18" s="1" customFormat="1" spans="1:20">
      <c r="A18" s="3">
        <v>17453469878</v>
      </c>
      <c r="B18" s="1" t="s">
        <v>413</v>
      </c>
      <c r="C18" s="1" t="s">
        <v>443</v>
      </c>
      <c r="D18" s="1" t="s">
        <v>444</v>
      </c>
      <c r="E18" s="1" t="s">
        <v>445</v>
      </c>
      <c r="F18" s="1" t="s">
        <v>413</v>
      </c>
      <c r="G18" s="1" t="s">
        <v>366</v>
      </c>
      <c r="H18" s="1" t="s">
        <v>344</v>
      </c>
      <c r="I18" s="1" t="s">
        <v>446</v>
      </c>
      <c r="J18" s="1" t="s">
        <v>30</v>
      </c>
      <c r="K18" s="1" t="s">
        <v>447</v>
      </c>
      <c r="L18" s="1" t="s">
        <v>447</v>
      </c>
      <c r="M18" s="1" t="s">
        <v>347</v>
      </c>
      <c r="N18" s="1" t="s">
        <v>347</v>
      </c>
      <c r="O18" s="1" t="s">
        <v>348</v>
      </c>
      <c r="P18" s="1" t="s">
        <v>349</v>
      </c>
      <c r="Q18" s="1" t="s">
        <v>448</v>
      </c>
      <c r="R18" s="1" t="s">
        <v>351</v>
      </c>
      <c r="S18" s="1" t="s">
        <v>352</v>
      </c>
      <c r="T18" s="1" t="s">
        <v>353</v>
      </c>
    </row>
    <row r="19" s="1" customFormat="1" spans="1:20">
      <c r="A19" s="3">
        <v>17447916401</v>
      </c>
      <c r="B19" s="1" t="s">
        <v>413</v>
      </c>
      <c r="C19" s="1" t="s">
        <v>449</v>
      </c>
      <c r="D19" s="1" t="s">
        <v>450</v>
      </c>
      <c r="E19" s="1" t="s">
        <v>451</v>
      </c>
      <c r="F19" s="1" t="s">
        <v>413</v>
      </c>
      <c r="G19" s="1" t="s">
        <v>366</v>
      </c>
      <c r="H19" s="1" t="s">
        <v>344</v>
      </c>
      <c r="I19" s="1" t="s">
        <v>452</v>
      </c>
      <c r="J19" s="1" t="s">
        <v>30</v>
      </c>
      <c r="K19" s="1" t="s">
        <v>453</v>
      </c>
      <c r="L19" s="1" t="s">
        <v>453</v>
      </c>
      <c r="M19" s="1" t="s">
        <v>347</v>
      </c>
      <c r="N19" s="1" t="s">
        <v>347</v>
      </c>
      <c r="O19" s="1" t="s">
        <v>348</v>
      </c>
      <c r="P19" s="1" t="s">
        <v>349</v>
      </c>
      <c r="Q19" s="1" t="s">
        <v>454</v>
      </c>
      <c r="R19" s="1" t="s">
        <v>351</v>
      </c>
      <c r="S19" s="1" t="s">
        <v>352</v>
      </c>
      <c r="T19" s="1" t="s">
        <v>353</v>
      </c>
    </row>
    <row r="20" s="1" customFormat="1" spans="1:20">
      <c r="A20" s="3">
        <v>17447904667</v>
      </c>
      <c r="B20" s="1" t="s">
        <v>413</v>
      </c>
      <c r="C20" s="1" t="s">
        <v>455</v>
      </c>
      <c r="D20" s="1" t="s">
        <v>456</v>
      </c>
      <c r="E20" s="1" t="s">
        <v>457</v>
      </c>
      <c r="F20" s="1" t="s">
        <v>339</v>
      </c>
      <c r="G20" s="1" t="s">
        <v>343</v>
      </c>
      <c r="H20" s="1" t="s">
        <v>344</v>
      </c>
      <c r="I20" s="1" t="s">
        <v>458</v>
      </c>
      <c r="J20" s="1" t="s">
        <v>30</v>
      </c>
      <c r="K20" s="1" t="s">
        <v>459</v>
      </c>
      <c r="L20" s="1" t="s">
        <v>459</v>
      </c>
      <c r="M20" s="1" t="s">
        <v>347</v>
      </c>
      <c r="N20" s="1" t="s">
        <v>347</v>
      </c>
      <c r="O20" s="1" t="s">
        <v>348</v>
      </c>
      <c r="P20" s="1" t="s">
        <v>349</v>
      </c>
      <c r="Q20" s="1" t="s">
        <v>460</v>
      </c>
      <c r="R20" s="1" t="s">
        <v>351</v>
      </c>
      <c r="S20" s="1" t="s">
        <v>352</v>
      </c>
      <c r="T20" s="1" t="s">
        <v>353</v>
      </c>
    </row>
    <row r="21" s="1" customFormat="1" spans="1:20">
      <c r="A21" s="3">
        <v>17447380912</v>
      </c>
      <c r="B21" s="1" t="s">
        <v>413</v>
      </c>
      <c r="C21" s="1" t="s">
        <v>461</v>
      </c>
      <c r="D21" s="1" t="s">
        <v>462</v>
      </c>
      <c r="E21" s="1" t="s">
        <v>463</v>
      </c>
      <c r="F21" s="1" t="s">
        <v>339</v>
      </c>
      <c r="G21" s="1" t="s">
        <v>343</v>
      </c>
      <c r="H21" s="1" t="s">
        <v>344</v>
      </c>
      <c r="I21" s="1" t="s">
        <v>464</v>
      </c>
      <c r="J21" s="1" t="s">
        <v>30</v>
      </c>
      <c r="K21" s="1" t="s">
        <v>465</v>
      </c>
      <c r="L21" s="1" t="s">
        <v>465</v>
      </c>
      <c r="M21" s="1" t="s">
        <v>347</v>
      </c>
      <c r="N21" s="1" t="s">
        <v>347</v>
      </c>
      <c r="O21" s="1" t="s">
        <v>348</v>
      </c>
      <c r="P21" s="1" t="s">
        <v>349</v>
      </c>
      <c r="Q21" s="1" t="s">
        <v>466</v>
      </c>
      <c r="R21" s="1" t="s">
        <v>351</v>
      </c>
      <c r="S21" s="1" t="s">
        <v>352</v>
      </c>
      <c r="T21" s="1" t="s">
        <v>353</v>
      </c>
    </row>
    <row r="22" s="1" customFormat="1" spans="1:20">
      <c r="A22" s="3">
        <v>17446551536</v>
      </c>
      <c r="B22" s="1" t="s">
        <v>413</v>
      </c>
      <c r="C22" s="1" t="s">
        <v>467</v>
      </c>
      <c r="D22" s="1" t="s">
        <v>468</v>
      </c>
      <c r="E22" s="1" t="s">
        <v>469</v>
      </c>
      <c r="F22" s="1" t="s">
        <v>339</v>
      </c>
      <c r="G22" s="1" t="s">
        <v>343</v>
      </c>
      <c r="H22" s="1" t="s">
        <v>344</v>
      </c>
      <c r="I22" s="1" t="s">
        <v>470</v>
      </c>
      <c r="J22" s="1" t="s">
        <v>30</v>
      </c>
      <c r="K22" s="1" t="s">
        <v>471</v>
      </c>
      <c r="L22" s="1" t="s">
        <v>471</v>
      </c>
      <c r="M22" s="1" t="s">
        <v>347</v>
      </c>
      <c r="N22" s="1" t="s">
        <v>347</v>
      </c>
      <c r="O22" s="1" t="s">
        <v>348</v>
      </c>
      <c r="P22" s="1" t="s">
        <v>349</v>
      </c>
      <c r="Q22" s="1" t="s">
        <v>472</v>
      </c>
      <c r="R22" s="1" t="s">
        <v>351</v>
      </c>
      <c r="S22" s="1" t="s">
        <v>352</v>
      </c>
      <c r="T22" s="1" t="s">
        <v>353</v>
      </c>
    </row>
    <row r="23" s="1" customFormat="1" spans="1:20">
      <c r="A23" s="3">
        <v>17446096825</v>
      </c>
      <c r="B23" s="1" t="s">
        <v>413</v>
      </c>
      <c r="C23" s="1" t="s">
        <v>473</v>
      </c>
      <c r="D23" s="1" t="s">
        <v>474</v>
      </c>
      <c r="E23" s="1" t="s">
        <v>475</v>
      </c>
      <c r="F23" s="1" t="s">
        <v>366</v>
      </c>
      <c r="G23" s="1" t="s">
        <v>339</v>
      </c>
      <c r="H23" s="1" t="s">
        <v>344</v>
      </c>
      <c r="I23" s="1" t="s">
        <v>476</v>
      </c>
      <c r="J23" s="1" t="s">
        <v>30</v>
      </c>
      <c r="K23" s="1" t="s">
        <v>477</v>
      </c>
      <c r="L23" s="1" t="s">
        <v>477</v>
      </c>
      <c r="M23" s="1" t="s">
        <v>347</v>
      </c>
      <c r="N23" s="1" t="s">
        <v>347</v>
      </c>
      <c r="O23" s="1" t="s">
        <v>348</v>
      </c>
      <c r="P23" s="1" t="s">
        <v>349</v>
      </c>
      <c r="Q23" s="1" t="s">
        <v>478</v>
      </c>
      <c r="R23" s="1" t="s">
        <v>351</v>
      </c>
      <c r="S23" s="1" t="s">
        <v>352</v>
      </c>
      <c r="T23" s="1" t="s">
        <v>353</v>
      </c>
    </row>
    <row r="24" s="1" customFormat="1" spans="1:20">
      <c r="A24" s="3">
        <v>17445891973</v>
      </c>
      <c r="B24" s="1" t="s">
        <v>479</v>
      </c>
      <c r="C24" s="1" t="s">
        <v>480</v>
      </c>
      <c r="D24" s="1" t="s">
        <v>481</v>
      </c>
      <c r="E24" s="1" t="s">
        <v>482</v>
      </c>
      <c r="F24" s="1" t="s">
        <v>413</v>
      </c>
      <c r="G24" s="1" t="s">
        <v>366</v>
      </c>
      <c r="H24" s="1" t="s">
        <v>344</v>
      </c>
      <c r="I24" s="1" t="s">
        <v>483</v>
      </c>
      <c r="J24" s="1" t="s">
        <v>30</v>
      </c>
      <c r="K24" s="1" t="s">
        <v>484</v>
      </c>
      <c r="L24" s="1" t="s">
        <v>484</v>
      </c>
      <c r="M24" s="1" t="s">
        <v>347</v>
      </c>
      <c r="N24" s="1" t="s">
        <v>347</v>
      </c>
      <c r="O24" s="1" t="s">
        <v>348</v>
      </c>
      <c r="P24" s="1" t="s">
        <v>349</v>
      </c>
      <c r="Q24" s="1" t="s">
        <v>485</v>
      </c>
      <c r="R24" s="1" t="s">
        <v>351</v>
      </c>
      <c r="S24" s="1" t="s">
        <v>352</v>
      </c>
      <c r="T24" s="1" t="s">
        <v>353</v>
      </c>
    </row>
    <row r="25" s="1" customFormat="1" spans="1:20">
      <c r="A25" s="3">
        <v>17444809749</v>
      </c>
      <c r="B25" s="1" t="s">
        <v>479</v>
      </c>
      <c r="C25" s="1" t="s">
        <v>486</v>
      </c>
      <c r="D25" s="1" t="s">
        <v>487</v>
      </c>
      <c r="E25" s="1" t="s">
        <v>488</v>
      </c>
      <c r="F25" s="1" t="s">
        <v>413</v>
      </c>
      <c r="G25" s="1" t="s">
        <v>339</v>
      </c>
      <c r="H25" s="1" t="s">
        <v>344</v>
      </c>
      <c r="I25" s="1" t="s">
        <v>489</v>
      </c>
      <c r="J25" s="1" t="s">
        <v>30</v>
      </c>
      <c r="K25" s="1" t="s">
        <v>490</v>
      </c>
      <c r="L25" s="1" t="s">
        <v>490</v>
      </c>
      <c r="M25" s="1" t="s">
        <v>347</v>
      </c>
      <c r="N25" s="1" t="s">
        <v>347</v>
      </c>
      <c r="O25" s="1" t="s">
        <v>348</v>
      </c>
      <c r="P25" s="1" t="s">
        <v>349</v>
      </c>
      <c r="Q25" s="1" t="s">
        <v>491</v>
      </c>
      <c r="R25" s="1" t="s">
        <v>351</v>
      </c>
      <c r="S25" s="1" t="s">
        <v>352</v>
      </c>
      <c r="T25" s="1" t="s">
        <v>353</v>
      </c>
    </row>
    <row r="26" s="1" customFormat="1" spans="1:20">
      <c r="A26" s="3">
        <v>17438848721</v>
      </c>
      <c r="B26" s="1" t="s">
        <v>479</v>
      </c>
      <c r="C26" s="1" t="s">
        <v>492</v>
      </c>
      <c r="D26" s="1" t="s">
        <v>493</v>
      </c>
      <c r="E26" s="1" t="s">
        <v>494</v>
      </c>
      <c r="F26" s="1" t="s">
        <v>413</v>
      </c>
      <c r="G26" s="1" t="s">
        <v>366</v>
      </c>
      <c r="H26" s="1" t="s">
        <v>344</v>
      </c>
      <c r="I26" s="1" t="s">
        <v>495</v>
      </c>
      <c r="J26" s="1" t="s">
        <v>30</v>
      </c>
      <c r="K26" s="1" t="s">
        <v>496</v>
      </c>
      <c r="L26" s="1" t="s">
        <v>496</v>
      </c>
      <c r="M26" s="1" t="s">
        <v>347</v>
      </c>
      <c r="N26" s="1" t="s">
        <v>347</v>
      </c>
      <c r="O26" s="1" t="s">
        <v>348</v>
      </c>
      <c r="P26" s="1" t="s">
        <v>349</v>
      </c>
      <c r="Q26" s="1" t="s">
        <v>497</v>
      </c>
      <c r="R26" s="1" t="s">
        <v>351</v>
      </c>
      <c r="S26" s="1" t="s">
        <v>352</v>
      </c>
      <c r="T26" s="1" t="s">
        <v>353</v>
      </c>
    </row>
    <row r="27" s="1" customFormat="1" spans="1:20">
      <c r="A27" s="3">
        <v>17438241165</v>
      </c>
      <c r="B27" s="1" t="s">
        <v>479</v>
      </c>
      <c r="C27" s="1" t="s">
        <v>498</v>
      </c>
      <c r="D27" s="1" t="s">
        <v>493</v>
      </c>
      <c r="E27" s="1" t="s">
        <v>499</v>
      </c>
      <c r="F27" s="1" t="s">
        <v>366</v>
      </c>
      <c r="G27" s="1" t="s">
        <v>339</v>
      </c>
      <c r="H27" s="1" t="s">
        <v>344</v>
      </c>
      <c r="I27" s="1" t="s">
        <v>500</v>
      </c>
      <c r="J27" s="1" t="s">
        <v>30</v>
      </c>
      <c r="K27" s="1" t="s">
        <v>501</v>
      </c>
      <c r="L27" s="1" t="s">
        <v>501</v>
      </c>
      <c r="M27" s="1" t="s">
        <v>347</v>
      </c>
      <c r="N27" s="1" t="s">
        <v>347</v>
      </c>
      <c r="O27" s="1" t="s">
        <v>348</v>
      </c>
      <c r="P27" s="1" t="s">
        <v>349</v>
      </c>
      <c r="Q27" s="1" t="s">
        <v>502</v>
      </c>
      <c r="R27" s="1" t="s">
        <v>351</v>
      </c>
      <c r="S27" s="1" t="s">
        <v>352</v>
      </c>
      <c r="T27" s="1" t="s">
        <v>353</v>
      </c>
    </row>
    <row r="28" s="1" customFormat="1" spans="1:20">
      <c r="A28" s="3">
        <v>17438208999</v>
      </c>
      <c r="B28" s="1" t="s">
        <v>479</v>
      </c>
      <c r="C28" s="1" t="s">
        <v>503</v>
      </c>
      <c r="D28" s="1" t="s">
        <v>504</v>
      </c>
      <c r="E28" s="1" t="s">
        <v>505</v>
      </c>
      <c r="F28" s="1" t="s">
        <v>413</v>
      </c>
      <c r="G28" s="1" t="s">
        <v>366</v>
      </c>
      <c r="H28" s="1" t="s">
        <v>344</v>
      </c>
      <c r="I28" s="1" t="s">
        <v>506</v>
      </c>
      <c r="J28" s="1" t="s">
        <v>30</v>
      </c>
      <c r="K28" s="1" t="s">
        <v>507</v>
      </c>
      <c r="L28" s="1" t="s">
        <v>507</v>
      </c>
      <c r="M28" s="1" t="s">
        <v>347</v>
      </c>
      <c r="N28" s="1" t="s">
        <v>347</v>
      </c>
      <c r="O28" s="1" t="s">
        <v>348</v>
      </c>
      <c r="P28" s="1" t="s">
        <v>349</v>
      </c>
      <c r="Q28" s="1" t="s">
        <v>508</v>
      </c>
      <c r="R28" s="1" t="s">
        <v>351</v>
      </c>
      <c r="S28" s="1" t="s">
        <v>352</v>
      </c>
      <c r="T28" s="1" t="s">
        <v>353</v>
      </c>
    </row>
    <row r="29" s="1" customFormat="1" spans="1:20">
      <c r="A29" s="3">
        <v>17437578988</v>
      </c>
      <c r="B29" s="1" t="s">
        <v>479</v>
      </c>
      <c r="C29" s="1" t="s">
        <v>509</v>
      </c>
      <c r="D29" s="1" t="s">
        <v>510</v>
      </c>
      <c r="E29" s="1" t="s">
        <v>511</v>
      </c>
      <c r="F29" s="1" t="s">
        <v>413</v>
      </c>
      <c r="G29" s="1" t="s">
        <v>366</v>
      </c>
      <c r="H29" s="1" t="s">
        <v>344</v>
      </c>
      <c r="I29" s="1" t="s">
        <v>512</v>
      </c>
      <c r="J29" s="1" t="s">
        <v>30</v>
      </c>
      <c r="K29" s="1" t="s">
        <v>513</v>
      </c>
      <c r="L29" s="1" t="s">
        <v>513</v>
      </c>
      <c r="M29" s="1" t="s">
        <v>347</v>
      </c>
      <c r="N29" s="1" t="s">
        <v>347</v>
      </c>
      <c r="O29" s="1" t="s">
        <v>348</v>
      </c>
      <c r="P29" s="1" t="s">
        <v>349</v>
      </c>
      <c r="Q29" s="1" t="s">
        <v>514</v>
      </c>
      <c r="R29" s="1" t="s">
        <v>351</v>
      </c>
      <c r="S29" s="1" t="s">
        <v>352</v>
      </c>
      <c r="T29" s="1" t="s">
        <v>353</v>
      </c>
    </row>
    <row r="30" s="1" customFormat="1" spans="1:20">
      <c r="A30" s="3">
        <v>17437549871</v>
      </c>
      <c r="B30" s="1" t="s">
        <v>479</v>
      </c>
      <c r="C30" s="1" t="s">
        <v>515</v>
      </c>
      <c r="D30" s="1" t="s">
        <v>516</v>
      </c>
      <c r="E30" s="1" t="s">
        <v>517</v>
      </c>
      <c r="F30" s="1" t="s">
        <v>366</v>
      </c>
      <c r="G30" s="1" t="s">
        <v>339</v>
      </c>
      <c r="H30" s="1" t="s">
        <v>344</v>
      </c>
      <c r="I30" s="1" t="s">
        <v>518</v>
      </c>
      <c r="J30" s="1" t="s">
        <v>30</v>
      </c>
      <c r="K30" s="1" t="s">
        <v>519</v>
      </c>
      <c r="L30" s="1" t="s">
        <v>519</v>
      </c>
      <c r="M30" s="1" t="s">
        <v>347</v>
      </c>
      <c r="N30" s="1" t="s">
        <v>347</v>
      </c>
      <c r="O30" s="1" t="s">
        <v>348</v>
      </c>
      <c r="P30" s="1" t="s">
        <v>349</v>
      </c>
      <c r="Q30" s="1" t="s">
        <v>520</v>
      </c>
      <c r="R30" s="1" t="s">
        <v>351</v>
      </c>
      <c r="S30" s="1" t="s">
        <v>352</v>
      </c>
      <c r="T30" s="1" t="s">
        <v>353</v>
      </c>
    </row>
    <row r="31" s="1" customFormat="1" spans="1:20">
      <c r="A31" s="3">
        <v>17428489443</v>
      </c>
      <c r="B31" s="1" t="s">
        <v>521</v>
      </c>
      <c r="C31" s="1" t="s">
        <v>522</v>
      </c>
      <c r="D31" s="1" t="s">
        <v>523</v>
      </c>
      <c r="E31" s="1" t="s">
        <v>524</v>
      </c>
      <c r="F31" s="1" t="s">
        <v>413</v>
      </c>
      <c r="G31" s="1" t="s">
        <v>366</v>
      </c>
      <c r="H31" s="1" t="s">
        <v>344</v>
      </c>
      <c r="I31" s="1" t="s">
        <v>525</v>
      </c>
      <c r="J31" s="1" t="s">
        <v>30</v>
      </c>
      <c r="K31" s="1" t="s">
        <v>526</v>
      </c>
      <c r="L31" s="1" t="s">
        <v>526</v>
      </c>
      <c r="M31" s="1" t="s">
        <v>347</v>
      </c>
      <c r="N31" s="1" t="s">
        <v>347</v>
      </c>
      <c r="O31" s="1" t="s">
        <v>348</v>
      </c>
      <c r="P31" s="1" t="s">
        <v>349</v>
      </c>
      <c r="Q31" s="1" t="s">
        <v>527</v>
      </c>
      <c r="R31" s="1" t="s">
        <v>351</v>
      </c>
      <c r="S31" s="1" t="s">
        <v>352</v>
      </c>
      <c r="T31" s="1" t="s">
        <v>353</v>
      </c>
    </row>
    <row r="32" s="1" customFormat="1" spans="1:20">
      <c r="A32" s="3">
        <v>17421411727</v>
      </c>
      <c r="B32" s="1" t="s">
        <v>521</v>
      </c>
      <c r="C32" s="1" t="s">
        <v>528</v>
      </c>
      <c r="D32" s="1" t="s">
        <v>529</v>
      </c>
      <c r="E32" s="1" t="s">
        <v>530</v>
      </c>
      <c r="F32" s="1" t="s">
        <v>531</v>
      </c>
      <c r="G32" s="1" t="s">
        <v>366</v>
      </c>
      <c r="H32" s="1" t="s">
        <v>344</v>
      </c>
      <c r="I32" s="1" t="s">
        <v>532</v>
      </c>
      <c r="J32" s="1" t="s">
        <v>30</v>
      </c>
      <c r="K32" s="1" t="s">
        <v>533</v>
      </c>
      <c r="L32" s="1" t="s">
        <v>533</v>
      </c>
      <c r="M32" s="1" t="s">
        <v>347</v>
      </c>
      <c r="N32" s="1" t="s">
        <v>347</v>
      </c>
      <c r="O32" s="1" t="s">
        <v>348</v>
      </c>
      <c r="P32" s="1" t="s">
        <v>349</v>
      </c>
      <c r="Q32" s="1" t="s">
        <v>534</v>
      </c>
      <c r="R32" s="1" t="s">
        <v>351</v>
      </c>
      <c r="S32" s="1" t="s">
        <v>352</v>
      </c>
      <c r="T32" s="1" t="s">
        <v>353</v>
      </c>
    </row>
    <row r="33" s="1" customFormat="1" spans="1:20">
      <c r="A33" s="3">
        <v>17419755553</v>
      </c>
      <c r="B33" s="1" t="s">
        <v>521</v>
      </c>
      <c r="C33" s="1" t="s">
        <v>535</v>
      </c>
      <c r="D33" s="1" t="s">
        <v>536</v>
      </c>
      <c r="E33" s="1" t="s">
        <v>537</v>
      </c>
      <c r="F33" s="1" t="s">
        <v>413</v>
      </c>
      <c r="G33" s="1" t="s">
        <v>366</v>
      </c>
      <c r="H33" s="1" t="s">
        <v>344</v>
      </c>
      <c r="I33" s="1" t="s">
        <v>538</v>
      </c>
      <c r="J33" s="1" t="s">
        <v>30</v>
      </c>
      <c r="K33" s="1" t="s">
        <v>539</v>
      </c>
      <c r="L33" s="1" t="s">
        <v>539</v>
      </c>
      <c r="M33" s="1" t="s">
        <v>347</v>
      </c>
      <c r="N33" s="1" t="s">
        <v>347</v>
      </c>
      <c r="O33" s="1" t="s">
        <v>348</v>
      </c>
      <c r="P33" s="1" t="s">
        <v>349</v>
      </c>
      <c r="Q33" s="1" t="s">
        <v>540</v>
      </c>
      <c r="R33" s="1" t="s">
        <v>351</v>
      </c>
      <c r="S33" s="1" t="s">
        <v>352</v>
      </c>
      <c r="T33" s="1" t="s">
        <v>353</v>
      </c>
    </row>
    <row r="34" s="1" customFormat="1" spans="1:20">
      <c r="A34" s="3">
        <v>17418650769</v>
      </c>
      <c r="B34" s="1" t="s">
        <v>541</v>
      </c>
      <c r="C34" s="1" t="s">
        <v>542</v>
      </c>
      <c r="D34" s="1" t="s">
        <v>543</v>
      </c>
      <c r="E34" s="1" t="s">
        <v>544</v>
      </c>
      <c r="F34" s="1" t="s">
        <v>479</v>
      </c>
      <c r="G34" s="1" t="s">
        <v>339</v>
      </c>
      <c r="H34" s="1" t="s">
        <v>344</v>
      </c>
      <c r="I34" s="1" t="s">
        <v>545</v>
      </c>
      <c r="J34" s="1" t="s">
        <v>30</v>
      </c>
      <c r="K34" s="1" t="s">
        <v>546</v>
      </c>
      <c r="L34" s="1" t="s">
        <v>546</v>
      </c>
      <c r="M34" s="1" t="s">
        <v>347</v>
      </c>
      <c r="N34" s="1" t="s">
        <v>347</v>
      </c>
      <c r="O34" s="1" t="s">
        <v>348</v>
      </c>
      <c r="P34" s="1" t="s">
        <v>349</v>
      </c>
      <c r="Q34" s="1" t="s">
        <v>547</v>
      </c>
      <c r="R34" s="1" t="s">
        <v>351</v>
      </c>
      <c r="S34" s="1" t="s">
        <v>352</v>
      </c>
      <c r="T34" s="1" t="s">
        <v>353</v>
      </c>
    </row>
    <row r="35" s="1" customFormat="1" spans="1:20">
      <c r="A35" s="3">
        <v>17414618991</v>
      </c>
      <c r="B35" s="1" t="s">
        <v>541</v>
      </c>
      <c r="C35" s="1" t="s">
        <v>548</v>
      </c>
      <c r="D35" s="1" t="s">
        <v>549</v>
      </c>
      <c r="E35" s="1" t="s">
        <v>550</v>
      </c>
      <c r="F35" s="1" t="s">
        <v>413</v>
      </c>
      <c r="G35" s="1" t="s">
        <v>339</v>
      </c>
      <c r="H35" s="1" t="s">
        <v>344</v>
      </c>
      <c r="I35" s="1" t="s">
        <v>551</v>
      </c>
      <c r="J35" s="1" t="s">
        <v>30</v>
      </c>
      <c r="K35" s="1" t="s">
        <v>552</v>
      </c>
      <c r="L35" s="1" t="s">
        <v>552</v>
      </c>
      <c r="M35" s="1" t="s">
        <v>347</v>
      </c>
      <c r="N35" s="1" t="s">
        <v>347</v>
      </c>
      <c r="O35" s="1" t="s">
        <v>348</v>
      </c>
      <c r="P35" s="1" t="s">
        <v>349</v>
      </c>
      <c r="Q35" s="1" t="s">
        <v>553</v>
      </c>
      <c r="R35" s="1" t="s">
        <v>351</v>
      </c>
      <c r="S35" s="1" t="s">
        <v>352</v>
      </c>
      <c r="T35" s="1" t="s">
        <v>353</v>
      </c>
    </row>
    <row r="36" s="1" customFormat="1" spans="1:20">
      <c r="A36" s="3">
        <v>17413361622</v>
      </c>
      <c r="B36" s="1" t="s">
        <v>541</v>
      </c>
      <c r="C36" s="1" t="s">
        <v>554</v>
      </c>
      <c r="D36" s="1" t="s">
        <v>555</v>
      </c>
      <c r="E36" s="1" t="s">
        <v>556</v>
      </c>
      <c r="F36" s="1" t="s">
        <v>366</v>
      </c>
      <c r="G36" s="1" t="s">
        <v>339</v>
      </c>
      <c r="H36" s="1" t="s">
        <v>344</v>
      </c>
      <c r="I36" s="1" t="s">
        <v>557</v>
      </c>
      <c r="J36" s="1" t="s">
        <v>30</v>
      </c>
      <c r="K36" s="1" t="s">
        <v>558</v>
      </c>
      <c r="L36" s="1" t="s">
        <v>558</v>
      </c>
      <c r="M36" s="1" t="s">
        <v>347</v>
      </c>
      <c r="N36" s="1" t="s">
        <v>347</v>
      </c>
      <c r="O36" s="1" t="s">
        <v>348</v>
      </c>
      <c r="P36" s="1" t="s">
        <v>349</v>
      </c>
      <c r="Q36" s="1" t="s">
        <v>559</v>
      </c>
      <c r="R36" s="1" t="s">
        <v>351</v>
      </c>
      <c r="S36" s="1" t="s">
        <v>352</v>
      </c>
      <c r="T36" s="1" t="s">
        <v>353</v>
      </c>
    </row>
    <row r="37" s="1" customFormat="1" spans="1:20">
      <c r="A37" s="3">
        <v>17411236754</v>
      </c>
      <c r="B37" s="1" t="s">
        <v>541</v>
      </c>
      <c r="C37" s="1" t="s">
        <v>560</v>
      </c>
      <c r="D37" s="1" t="s">
        <v>561</v>
      </c>
      <c r="E37" s="1" t="s">
        <v>562</v>
      </c>
      <c r="F37" s="1" t="s">
        <v>541</v>
      </c>
      <c r="G37" s="1" t="s">
        <v>366</v>
      </c>
      <c r="H37" s="1" t="s">
        <v>344</v>
      </c>
      <c r="I37" s="1" t="s">
        <v>563</v>
      </c>
      <c r="J37" s="1" t="s">
        <v>30</v>
      </c>
      <c r="K37" s="1" t="s">
        <v>564</v>
      </c>
      <c r="L37" s="1" t="s">
        <v>564</v>
      </c>
      <c r="M37" s="1" t="s">
        <v>347</v>
      </c>
      <c r="N37" s="1" t="s">
        <v>347</v>
      </c>
      <c r="O37" s="1" t="s">
        <v>348</v>
      </c>
      <c r="P37" s="1" t="s">
        <v>349</v>
      </c>
      <c r="Q37" s="1" t="s">
        <v>565</v>
      </c>
      <c r="R37" s="1" t="s">
        <v>351</v>
      </c>
      <c r="S37" s="1" t="s">
        <v>352</v>
      </c>
      <c r="T37" s="1" t="s">
        <v>353</v>
      </c>
    </row>
    <row r="38" s="1" customFormat="1" spans="1:20">
      <c r="A38" s="3">
        <v>17386215154</v>
      </c>
      <c r="B38" s="1" t="s">
        <v>541</v>
      </c>
      <c r="C38" s="1" t="s">
        <v>566</v>
      </c>
      <c r="D38" s="1" t="s">
        <v>427</v>
      </c>
      <c r="E38" s="1" t="s">
        <v>567</v>
      </c>
      <c r="F38" s="1" t="s">
        <v>339</v>
      </c>
      <c r="G38" s="1" t="s">
        <v>343</v>
      </c>
      <c r="H38" s="1" t="s">
        <v>344</v>
      </c>
      <c r="I38" s="1" t="s">
        <v>568</v>
      </c>
      <c r="J38" s="1" t="s">
        <v>30</v>
      </c>
      <c r="K38" s="1" t="s">
        <v>569</v>
      </c>
      <c r="L38" s="1" t="s">
        <v>569</v>
      </c>
      <c r="M38" s="1" t="s">
        <v>347</v>
      </c>
      <c r="N38" s="1" t="s">
        <v>347</v>
      </c>
      <c r="O38" s="1" t="s">
        <v>348</v>
      </c>
      <c r="P38" s="1" t="s">
        <v>349</v>
      </c>
      <c r="Q38" s="1" t="s">
        <v>570</v>
      </c>
      <c r="R38" s="1" t="s">
        <v>351</v>
      </c>
      <c r="S38" s="1" t="s">
        <v>352</v>
      </c>
      <c r="T38" s="1" t="s">
        <v>353</v>
      </c>
    </row>
    <row r="39" s="1" customFormat="1" spans="1:20">
      <c r="A39" s="3">
        <v>17385657390</v>
      </c>
      <c r="B39" s="1" t="s">
        <v>571</v>
      </c>
      <c r="C39" s="1" t="s">
        <v>572</v>
      </c>
      <c r="D39" s="1" t="s">
        <v>573</v>
      </c>
      <c r="E39" s="1" t="s">
        <v>574</v>
      </c>
      <c r="F39" s="1" t="s">
        <v>531</v>
      </c>
      <c r="G39" s="1" t="s">
        <v>343</v>
      </c>
      <c r="H39" s="1" t="s">
        <v>344</v>
      </c>
      <c r="I39" s="1" t="s">
        <v>575</v>
      </c>
      <c r="J39" s="1" t="s">
        <v>30</v>
      </c>
      <c r="K39" s="1" t="s">
        <v>576</v>
      </c>
      <c r="L39" s="1" t="s">
        <v>576</v>
      </c>
      <c r="M39" s="1" t="s">
        <v>347</v>
      </c>
      <c r="N39" s="1" t="s">
        <v>347</v>
      </c>
      <c r="O39" s="1" t="s">
        <v>348</v>
      </c>
      <c r="P39" s="1" t="s">
        <v>349</v>
      </c>
      <c r="Q39" s="1" t="s">
        <v>577</v>
      </c>
      <c r="R39" s="1" t="s">
        <v>351</v>
      </c>
      <c r="S39" s="1" t="s">
        <v>352</v>
      </c>
      <c r="T39" s="1" t="s">
        <v>353</v>
      </c>
    </row>
    <row r="40" s="1" customFormat="1" spans="1:20">
      <c r="A40" s="3">
        <v>17382430145</v>
      </c>
      <c r="B40" s="1" t="s">
        <v>571</v>
      </c>
      <c r="C40" s="1" t="s">
        <v>578</v>
      </c>
      <c r="D40" s="1" t="s">
        <v>579</v>
      </c>
      <c r="E40" s="1" t="s">
        <v>580</v>
      </c>
      <c r="F40" s="1" t="s">
        <v>366</v>
      </c>
      <c r="G40" s="1" t="s">
        <v>339</v>
      </c>
      <c r="H40" s="1" t="s">
        <v>344</v>
      </c>
      <c r="I40" s="1" t="s">
        <v>581</v>
      </c>
      <c r="J40" s="1" t="s">
        <v>30</v>
      </c>
      <c r="K40" s="1" t="s">
        <v>582</v>
      </c>
      <c r="L40" s="1" t="s">
        <v>582</v>
      </c>
      <c r="M40" s="1" t="s">
        <v>347</v>
      </c>
      <c r="N40" s="1" t="s">
        <v>347</v>
      </c>
      <c r="O40" s="1" t="s">
        <v>348</v>
      </c>
      <c r="P40" s="1" t="s">
        <v>349</v>
      </c>
      <c r="Q40" s="1" t="s">
        <v>583</v>
      </c>
      <c r="R40" s="1" t="s">
        <v>351</v>
      </c>
      <c r="S40" s="1" t="s">
        <v>352</v>
      </c>
      <c r="T40" s="1" t="s">
        <v>353</v>
      </c>
    </row>
    <row r="41" s="1" customFormat="1" spans="1:20">
      <c r="A41" s="3">
        <v>17376869961</v>
      </c>
      <c r="B41" s="1" t="s">
        <v>571</v>
      </c>
      <c r="C41" s="1" t="s">
        <v>584</v>
      </c>
      <c r="D41" s="1" t="s">
        <v>585</v>
      </c>
      <c r="E41" s="1" t="s">
        <v>586</v>
      </c>
      <c r="F41" s="1" t="s">
        <v>339</v>
      </c>
      <c r="G41" s="1" t="s">
        <v>343</v>
      </c>
      <c r="H41" s="1" t="s">
        <v>344</v>
      </c>
      <c r="I41" s="1" t="s">
        <v>587</v>
      </c>
      <c r="J41" s="1" t="s">
        <v>30</v>
      </c>
      <c r="K41" s="1" t="s">
        <v>588</v>
      </c>
      <c r="L41" s="1" t="s">
        <v>588</v>
      </c>
      <c r="M41" s="1" t="s">
        <v>347</v>
      </c>
      <c r="N41" s="1" t="s">
        <v>347</v>
      </c>
      <c r="O41" s="1" t="s">
        <v>348</v>
      </c>
      <c r="P41" s="1" t="s">
        <v>349</v>
      </c>
      <c r="Q41" s="1" t="s">
        <v>589</v>
      </c>
      <c r="R41" s="1" t="s">
        <v>351</v>
      </c>
      <c r="S41" s="1" t="s">
        <v>352</v>
      </c>
      <c r="T41" s="1" t="s">
        <v>353</v>
      </c>
    </row>
    <row r="42" s="1" customFormat="1" spans="1:20">
      <c r="A42" s="3">
        <v>17370021401</v>
      </c>
      <c r="B42" s="1" t="s">
        <v>590</v>
      </c>
      <c r="C42" s="1" t="s">
        <v>591</v>
      </c>
      <c r="D42" s="1" t="s">
        <v>592</v>
      </c>
      <c r="E42" s="1" t="s">
        <v>593</v>
      </c>
      <c r="F42" s="1" t="s">
        <v>413</v>
      </c>
      <c r="G42" s="1" t="s">
        <v>343</v>
      </c>
      <c r="H42" s="1" t="s">
        <v>344</v>
      </c>
      <c r="I42" s="1" t="s">
        <v>594</v>
      </c>
      <c r="J42" s="1" t="s">
        <v>30</v>
      </c>
      <c r="K42" s="1" t="s">
        <v>595</v>
      </c>
      <c r="L42" s="1" t="s">
        <v>595</v>
      </c>
      <c r="M42" s="1" t="s">
        <v>347</v>
      </c>
      <c r="N42" s="1" t="s">
        <v>347</v>
      </c>
      <c r="O42" s="1" t="s">
        <v>348</v>
      </c>
      <c r="P42" s="1" t="s">
        <v>349</v>
      </c>
      <c r="Q42" s="1" t="s">
        <v>596</v>
      </c>
      <c r="R42" s="1" t="s">
        <v>351</v>
      </c>
      <c r="S42" s="1" t="s">
        <v>352</v>
      </c>
      <c r="T42" s="1" t="s">
        <v>353</v>
      </c>
    </row>
    <row r="43" s="1" customFormat="1" spans="1:20">
      <c r="A43" s="3">
        <v>17368617428</v>
      </c>
      <c r="B43" s="1" t="s">
        <v>590</v>
      </c>
      <c r="C43" s="1" t="s">
        <v>597</v>
      </c>
      <c r="D43" s="1" t="s">
        <v>598</v>
      </c>
      <c r="E43" s="1" t="s">
        <v>599</v>
      </c>
      <c r="F43" s="1" t="s">
        <v>413</v>
      </c>
      <c r="G43" s="1" t="s">
        <v>366</v>
      </c>
      <c r="H43" s="1" t="s">
        <v>344</v>
      </c>
      <c r="I43" s="1" t="s">
        <v>600</v>
      </c>
      <c r="J43" s="1" t="s">
        <v>30</v>
      </c>
      <c r="K43" s="1" t="s">
        <v>601</v>
      </c>
      <c r="L43" s="1" t="s">
        <v>601</v>
      </c>
      <c r="M43" s="1" t="s">
        <v>347</v>
      </c>
      <c r="N43" s="1" t="s">
        <v>347</v>
      </c>
      <c r="O43" s="1" t="s">
        <v>348</v>
      </c>
      <c r="P43" s="1" t="s">
        <v>349</v>
      </c>
      <c r="Q43" s="1" t="s">
        <v>602</v>
      </c>
      <c r="R43" s="1" t="s">
        <v>351</v>
      </c>
      <c r="S43" s="1" t="s">
        <v>352</v>
      </c>
      <c r="T43" s="1" t="s">
        <v>353</v>
      </c>
    </row>
    <row r="44" s="1" customFormat="1" spans="1:20">
      <c r="A44" s="3">
        <v>17368596772</v>
      </c>
      <c r="B44" s="1" t="s">
        <v>590</v>
      </c>
      <c r="C44" s="1" t="s">
        <v>603</v>
      </c>
      <c r="D44" s="1" t="s">
        <v>408</v>
      </c>
      <c r="E44" s="1" t="s">
        <v>604</v>
      </c>
      <c r="F44" s="1" t="s">
        <v>413</v>
      </c>
      <c r="G44" s="1" t="s">
        <v>366</v>
      </c>
      <c r="H44" s="1" t="s">
        <v>344</v>
      </c>
      <c r="I44" s="1" t="s">
        <v>605</v>
      </c>
      <c r="J44" s="1" t="s">
        <v>30</v>
      </c>
      <c r="K44" s="1" t="s">
        <v>411</v>
      </c>
      <c r="L44" s="1" t="s">
        <v>411</v>
      </c>
      <c r="M44" s="1" t="s">
        <v>347</v>
      </c>
      <c r="N44" s="1" t="s">
        <v>347</v>
      </c>
      <c r="O44" s="1" t="s">
        <v>348</v>
      </c>
      <c r="P44" s="1" t="s">
        <v>349</v>
      </c>
      <c r="Q44" s="1" t="s">
        <v>606</v>
      </c>
      <c r="R44" s="1" t="s">
        <v>351</v>
      </c>
      <c r="S44" s="1" t="s">
        <v>352</v>
      </c>
      <c r="T44" s="1" t="s">
        <v>353</v>
      </c>
    </row>
    <row r="45" s="1" customFormat="1" spans="1:20">
      <c r="A45" s="3">
        <v>17366753689</v>
      </c>
      <c r="B45" s="1" t="s">
        <v>607</v>
      </c>
      <c r="C45" s="1" t="s">
        <v>608</v>
      </c>
      <c r="D45" s="1" t="s">
        <v>609</v>
      </c>
      <c r="E45" s="1" t="s">
        <v>610</v>
      </c>
      <c r="F45" s="1" t="s">
        <v>339</v>
      </c>
      <c r="G45" s="1" t="s">
        <v>343</v>
      </c>
      <c r="H45" s="1" t="s">
        <v>344</v>
      </c>
      <c r="I45" s="1" t="s">
        <v>611</v>
      </c>
      <c r="J45" s="1" t="s">
        <v>30</v>
      </c>
      <c r="K45" s="1" t="s">
        <v>612</v>
      </c>
      <c r="L45" s="1" t="s">
        <v>612</v>
      </c>
      <c r="M45" s="1" t="s">
        <v>347</v>
      </c>
      <c r="N45" s="1" t="s">
        <v>347</v>
      </c>
      <c r="O45" s="1" t="s">
        <v>348</v>
      </c>
      <c r="P45" s="1" t="s">
        <v>349</v>
      </c>
      <c r="Q45" s="1" t="s">
        <v>613</v>
      </c>
      <c r="R45" s="1" t="s">
        <v>351</v>
      </c>
      <c r="S45" s="1" t="s">
        <v>352</v>
      </c>
      <c r="T45" s="1" t="s">
        <v>353</v>
      </c>
    </row>
    <row r="46" s="1" customFormat="1" spans="1:20">
      <c r="A46" s="3">
        <v>17362079209</v>
      </c>
      <c r="B46" s="1" t="s">
        <v>607</v>
      </c>
      <c r="C46" s="1" t="s">
        <v>614</v>
      </c>
      <c r="D46" s="1" t="s">
        <v>615</v>
      </c>
      <c r="E46" s="1" t="s">
        <v>616</v>
      </c>
      <c r="F46" s="1" t="s">
        <v>413</v>
      </c>
      <c r="G46" s="1" t="s">
        <v>366</v>
      </c>
      <c r="H46" s="1" t="s">
        <v>344</v>
      </c>
      <c r="I46" s="1" t="s">
        <v>617</v>
      </c>
      <c r="J46" s="1" t="s">
        <v>30</v>
      </c>
      <c r="K46" s="1" t="s">
        <v>430</v>
      </c>
      <c r="L46" s="1" t="s">
        <v>430</v>
      </c>
      <c r="M46" s="1" t="s">
        <v>347</v>
      </c>
      <c r="N46" s="1" t="s">
        <v>347</v>
      </c>
      <c r="O46" s="1" t="s">
        <v>348</v>
      </c>
      <c r="P46" s="1" t="s">
        <v>349</v>
      </c>
      <c r="Q46" s="1" t="s">
        <v>618</v>
      </c>
      <c r="R46" s="1" t="s">
        <v>351</v>
      </c>
      <c r="S46" s="1" t="s">
        <v>352</v>
      </c>
      <c r="T46" s="1" t="s">
        <v>353</v>
      </c>
    </row>
    <row r="47" s="1" customFormat="1" spans="1:20">
      <c r="A47" s="3">
        <v>17328492222</v>
      </c>
      <c r="B47" s="1" t="s">
        <v>619</v>
      </c>
      <c r="C47" s="1" t="s">
        <v>620</v>
      </c>
      <c r="D47" s="1" t="s">
        <v>621</v>
      </c>
      <c r="E47" s="1" t="s">
        <v>622</v>
      </c>
      <c r="F47" s="1" t="s">
        <v>339</v>
      </c>
      <c r="G47" s="1" t="s">
        <v>343</v>
      </c>
      <c r="H47" s="1" t="s">
        <v>344</v>
      </c>
      <c r="I47" s="1" t="s">
        <v>623</v>
      </c>
      <c r="J47" s="1" t="s">
        <v>30</v>
      </c>
      <c r="K47" s="1" t="s">
        <v>624</v>
      </c>
      <c r="L47" s="1" t="s">
        <v>624</v>
      </c>
      <c r="M47" s="1" t="s">
        <v>347</v>
      </c>
      <c r="N47" s="1" t="s">
        <v>347</v>
      </c>
      <c r="O47" s="1" t="s">
        <v>348</v>
      </c>
      <c r="P47" s="1" t="s">
        <v>349</v>
      </c>
      <c r="Q47" s="1" t="s">
        <v>625</v>
      </c>
      <c r="R47" s="1" t="s">
        <v>351</v>
      </c>
      <c r="S47" s="1" t="s">
        <v>352</v>
      </c>
      <c r="T47" s="1" t="s">
        <v>353</v>
      </c>
    </row>
    <row r="48" s="1" customFormat="1" spans="1:20">
      <c r="A48" s="3">
        <v>17328418532</v>
      </c>
      <c r="B48" s="1" t="s">
        <v>619</v>
      </c>
      <c r="C48" s="1" t="s">
        <v>626</v>
      </c>
      <c r="D48" s="1" t="s">
        <v>627</v>
      </c>
      <c r="E48" s="1" t="s">
        <v>628</v>
      </c>
      <c r="F48" s="1" t="s">
        <v>413</v>
      </c>
      <c r="G48" s="1" t="s">
        <v>366</v>
      </c>
      <c r="H48" s="1" t="s">
        <v>344</v>
      </c>
      <c r="I48" s="1" t="s">
        <v>629</v>
      </c>
      <c r="J48" s="1" t="s">
        <v>30</v>
      </c>
      <c r="K48" s="1" t="s">
        <v>630</v>
      </c>
      <c r="L48" s="1" t="s">
        <v>630</v>
      </c>
      <c r="M48" s="1" t="s">
        <v>347</v>
      </c>
      <c r="N48" s="1" t="s">
        <v>347</v>
      </c>
      <c r="O48" s="1" t="s">
        <v>348</v>
      </c>
      <c r="P48" s="1" t="s">
        <v>349</v>
      </c>
      <c r="Q48" s="1" t="s">
        <v>631</v>
      </c>
      <c r="R48" s="1" t="s">
        <v>351</v>
      </c>
      <c r="S48" s="1" t="s">
        <v>352</v>
      </c>
      <c r="T48" s="1" t="s">
        <v>353</v>
      </c>
    </row>
    <row r="49" s="1" customFormat="1" spans="1:20">
      <c r="A49" s="3">
        <v>17236280282</v>
      </c>
      <c r="B49" s="1" t="s">
        <v>632</v>
      </c>
      <c r="C49" s="1" t="s">
        <v>633</v>
      </c>
      <c r="D49" s="1" t="s">
        <v>634</v>
      </c>
      <c r="E49" s="1" t="s">
        <v>635</v>
      </c>
      <c r="F49" s="1" t="s">
        <v>413</v>
      </c>
      <c r="G49" s="1" t="s">
        <v>343</v>
      </c>
      <c r="H49" s="1" t="s">
        <v>344</v>
      </c>
      <c r="I49" s="1" t="s">
        <v>636</v>
      </c>
      <c r="J49" s="1" t="s">
        <v>30</v>
      </c>
      <c r="K49" s="1" t="s">
        <v>637</v>
      </c>
      <c r="L49" s="1" t="s">
        <v>637</v>
      </c>
      <c r="M49" s="1" t="s">
        <v>347</v>
      </c>
      <c r="N49" s="1" t="s">
        <v>347</v>
      </c>
      <c r="O49" s="1" t="s">
        <v>348</v>
      </c>
      <c r="P49" s="1" t="s">
        <v>349</v>
      </c>
      <c r="Q49" s="1" t="s">
        <v>638</v>
      </c>
      <c r="R49" s="1" t="s">
        <v>351</v>
      </c>
      <c r="S49" s="1" t="s">
        <v>352</v>
      </c>
      <c r="T49" s="1" t="s">
        <v>353</v>
      </c>
    </row>
    <row r="50" s="1" customFormat="1" spans="1:20">
      <c r="A50" s="3">
        <v>17226644859</v>
      </c>
      <c r="B50" s="1" t="s">
        <v>639</v>
      </c>
      <c r="C50" s="1" t="s">
        <v>640</v>
      </c>
      <c r="D50" s="1" t="s">
        <v>641</v>
      </c>
      <c r="E50" s="1" t="s">
        <v>642</v>
      </c>
      <c r="F50" s="1" t="s">
        <v>571</v>
      </c>
      <c r="G50" s="1" t="s">
        <v>339</v>
      </c>
      <c r="H50" s="1" t="s">
        <v>344</v>
      </c>
      <c r="I50" s="1" t="s">
        <v>643</v>
      </c>
      <c r="J50" s="1" t="s">
        <v>30</v>
      </c>
      <c r="K50" s="1" t="s">
        <v>644</v>
      </c>
      <c r="L50" s="1" t="s">
        <v>644</v>
      </c>
      <c r="M50" s="1" t="s">
        <v>347</v>
      </c>
      <c r="N50" s="1" t="s">
        <v>347</v>
      </c>
      <c r="O50" s="1" t="s">
        <v>348</v>
      </c>
      <c r="P50" s="1" t="s">
        <v>349</v>
      </c>
      <c r="Q50" s="1" t="s">
        <v>645</v>
      </c>
      <c r="R50" s="1" t="s">
        <v>351</v>
      </c>
      <c r="S50" s="1" t="s">
        <v>352</v>
      </c>
      <c r="T50" s="1" t="s">
        <v>353</v>
      </c>
    </row>
    <row r="51" s="1" customFormat="1" spans="1:20">
      <c r="A51" s="3">
        <v>17144321703</v>
      </c>
      <c r="B51" s="1" t="s">
        <v>646</v>
      </c>
      <c r="C51" s="1" t="s">
        <v>647</v>
      </c>
      <c r="D51" s="1" t="s">
        <v>648</v>
      </c>
      <c r="E51" s="1" t="s">
        <v>649</v>
      </c>
      <c r="F51" s="1" t="s">
        <v>366</v>
      </c>
      <c r="G51" s="1" t="s">
        <v>343</v>
      </c>
      <c r="H51" s="1" t="s">
        <v>344</v>
      </c>
      <c r="I51" s="1" t="s">
        <v>650</v>
      </c>
      <c r="J51" s="1" t="s">
        <v>30</v>
      </c>
      <c r="K51" s="1" t="s">
        <v>651</v>
      </c>
      <c r="L51" s="1" t="s">
        <v>651</v>
      </c>
      <c r="M51" s="1" t="s">
        <v>347</v>
      </c>
      <c r="N51" s="1" t="s">
        <v>347</v>
      </c>
      <c r="O51" s="1" t="s">
        <v>348</v>
      </c>
      <c r="P51" s="1" t="s">
        <v>349</v>
      </c>
      <c r="Q51" s="1" t="s">
        <v>652</v>
      </c>
      <c r="R51" s="1" t="s">
        <v>351</v>
      </c>
      <c r="S51" s="1" t="s">
        <v>352</v>
      </c>
      <c r="T51" s="1" t="s">
        <v>353</v>
      </c>
    </row>
    <row r="52" s="1" customFormat="1" spans="1:20">
      <c r="A52" s="3">
        <v>16960776759</v>
      </c>
      <c r="B52" s="1" t="s">
        <v>653</v>
      </c>
      <c r="C52" s="1" t="s">
        <v>654</v>
      </c>
      <c r="D52" s="1" t="s">
        <v>655</v>
      </c>
      <c r="E52" s="1" t="s">
        <v>656</v>
      </c>
      <c r="F52" s="1" t="s">
        <v>413</v>
      </c>
      <c r="G52" s="1" t="s">
        <v>339</v>
      </c>
      <c r="H52" s="1" t="s">
        <v>344</v>
      </c>
      <c r="I52" s="1" t="s">
        <v>657</v>
      </c>
      <c r="J52" s="1" t="s">
        <v>30</v>
      </c>
      <c r="K52" s="1" t="s">
        <v>658</v>
      </c>
      <c r="L52" s="1" t="s">
        <v>658</v>
      </c>
      <c r="M52" s="1" t="s">
        <v>347</v>
      </c>
      <c r="N52" s="1" t="s">
        <v>347</v>
      </c>
      <c r="O52" s="1" t="s">
        <v>348</v>
      </c>
      <c r="P52" s="1" t="s">
        <v>349</v>
      </c>
      <c r="Q52" s="1" t="s">
        <v>659</v>
      </c>
      <c r="R52" s="1" t="s">
        <v>351</v>
      </c>
      <c r="S52" s="1" t="s">
        <v>352</v>
      </c>
      <c r="T52" s="1" t="s">
        <v>353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2022-02-28T01:33:53Z</dcterms:created>
  <dcterms:modified xsi:type="dcterms:W3CDTF">2022-02-28T01:55:35Z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AB7B484633F444A7950964A4068B8E3F</vt:lpwstr>
  </property>
  <property fmtid="{D5CDD505-2E9C-101B-9397-08002B2CF9AE}" pid="3" name="KSOProductBuildVer">
    <vt:lpwstr>2052-11.1.0.11365</vt:lpwstr>
  </property>
</Properties>
</file>