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<sst xmlns="http://schemas.openxmlformats.org/spreadsheetml/2006/main" count="418" uniqueCount="167">
  <si>
    <t>去哪儿网酒店预付对账单</t>
  </si>
  <si>
    <t>供应商名称：</t>
  </si>
  <si>
    <t>遇见时光</t>
  </si>
  <si>
    <t>结算周期：</t>
  </si>
  <si>
    <t>2022-02-27至2022-02-28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</si>
  <si>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</si>
  <si>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</si>
  <si>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</si>
  <si>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</si>
  <si>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</si>
  <si>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</si>
  <si>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</si>
  <si>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</si>
  <si>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</si>
  <si>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</si>
  <si>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</si>
  <si>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</si>
  <si>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</si>
  <si>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</si>
  <si>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</si>
  <si>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¥2,108.00</t>
  </si>
  <si>
    <t>¥313.00</t>
  </si>
  <si>
    <t>-¥595.00</t>
  </si>
  <si>
    <t>¥1,200.00</t>
  </si>
  <si>
    <t>分类信息</t>
  </si>
  <si>
    <t>业务类型</t>
  </si>
  <si>
    <t>酒店预付（点击查看明细）</t>
  </si>
  <si>
    <t>¥1,795.00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</si>
  <si>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</si>
  <si>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</si>
  <si>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</si>
  <si>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</si>
  <si>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</si>
  <si>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</si>
  <si>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</si>
  <si>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</si>
  <si>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</si>
  <si>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</si>
  <si>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</si>
  <si>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</si>
  <si>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</si>
  <si>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</si>
  <si>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</si>
  <si>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</si>
  <si>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</si>
  <si>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</si>
  <si>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</si>
  <si>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</si>
  <si>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</si>
  <si>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</si>
  <si>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</si>
  <si>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</si>
  <si>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</si>
  <si>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</si>
  <si>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</si>
  <si>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</si>
  <si>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</si>
  <si>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</si>
  <si>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</si>
  <si>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</si>
  <si>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</si>
  <si>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</si>
  <si>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</si>
  <si>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</si>
  <si>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</si>
  <si>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</si>
  <si>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</si>
  <si>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</si>
  <si>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</si>
  <si>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</si>
  <si>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</si>
  <si>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102915208237</t>
  </si>
  <si>
    <t>酒店预付</t>
  </si>
  <si>
    <t>否</t>
  </si>
  <si>
    <t>普通</t>
  </si>
  <si>
    <t>311331898</t>
  </si>
  <si>
    <t>郑州艾居时尚酒店</t>
  </si>
  <si>
    <t>1616855</t>
  </si>
  <si>
    <t>张博</t>
  </si>
  <si>
    <t>2022-02-21</t>
  </si>
  <si>
    <t>2022-02-28</t>
  </si>
  <si>
    <t>¥777.00</t>
  </si>
  <si>
    <t>¥105.00</t>
  </si>
  <si>
    <t>¥672.00</t>
  </si>
  <si>
    <t>商务标准间</t>
  </si>
  <si>
    <t>WEBSITE</t>
  </si>
  <si>
    <t>102921345284</t>
  </si>
  <si>
    <t>268947512</t>
  </si>
  <si>
    <t>上海中航虹桥机场泊悦酒店</t>
  </si>
  <si>
    <t>吉明军</t>
  </si>
  <si>
    <t>2022-02-27</t>
  </si>
  <si>
    <t>¥1,087.00</t>
  </si>
  <si>
    <t>¥181.00</t>
  </si>
  <si>
    <t>¥906.00</t>
  </si>
  <si>
    <t>行政特大床房</t>
  </si>
  <si>
    <t>102921683443</t>
  </si>
  <si>
    <t>286758913</t>
  </si>
  <si>
    <t>贝壳酒店(龙南龙翔国际领秀苑店)</t>
  </si>
  <si>
    <t>李武</t>
  </si>
  <si>
    <t>¥124.00</t>
  </si>
  <si>
    <t>¥17.00</t>
  </si>
  <si>
    <t>¥107.00</t>
  </si>
  <si>
    <t>特惠大床房</t>
  </si>
  <si>
    <t>102921286085</t>
  </si>
  <si>
    <t>288629686</t>
  </si>
  <si>
    <t>贵阳佳兰精选酒店</t>
  </si>
  <si>
    <t>陈子兴</t>
  </si>
  <si>
    <t>¥120.00</t>
  </si>
  <si>
    <t>¥10.00</t>
  </si>
  <si>
    <t>¥110.00</t>
  </si>
  <si>
    <t>佳兰雅致双床房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</si>
  <si>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</si>
  <si>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</si>
  <si>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</si>
  <si>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</si>
  <si>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</si>
  <si>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</si>
  <si>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</si>
  <si>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</si>
  <si>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</si>
  <si>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NPH20220224164411832189RX0</t>
  </si>
  <si>
    <t>102918882974</t>
  </si>
  <si>
    <t>赔付-房费追回</t>
  </si>
  <si>
    <t>--</t>
  </si>
  <si>
    <t>用户到店泄露预订渠道，酒店不能入住，代理超时走三未接通，已超处理时效，故流程处理，赔首晚，线下打款，认可#追赔系统-预付扣款直连#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</si>
  <si>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</si>
  <si>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</si>
  <si>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595</t>
    </r>
    <r>
      <rPr>
        <sz val="10"/>
        <rFont val="宋体"/>
        <charset val="134"/>
      </rPr>
      <t>元</t>
    </r>
  </si>
  <si>
    <t>A220301105254481</t>
  </si>
  <si>
    <r>
      <t>总计：</t>
    </r>
    <r>
      <rPr>
        <sz val="10"/>
        <rFont val="Arial"/>
        <charset val="134"/>
      </rPr>
      <t>1200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</si>
  <si>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</si>
  <si>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</si>
  <si>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</si>
  <si>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</si>
  <si>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</si>
  <si>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</si>
  <si>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</si>
  <si>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</si>
  <si>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</si>
  <si>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</si>
  <si>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</si>
  <si>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</si>
  <si>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</si>
  <si>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</si>
  <si>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</si>
  <si>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</si>
  <si>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</si>
  <si>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2438936</t>
  </si>
  <si>
    <t>110.00</t>
  </si>
  <si>
    <t>RMB</t>
  </si>
  <si>
    <t>0</t>
  </si>
  <si>
    <t>0.00</t>
  </si>
  <si>
    <t>龙卷风国内直连</t>
  </si>
  <si>
    <t>2213</t>
  </si>
  <si>
    <t>2022-02-27 19:20:17</t>
  </si>
  <si>
    <t>汇智国际旅游发展有限公司</t>
  </si>
  <si>
    <t>直连</t>
  </si>
  <si>
    <t>2439344</t>
  </si>
  <si>
    <t>贝壳酒店（赣州龙南龙翔国际领秀苑店）</t>
  </si>
  <si>
    <t>107.00</t>
  </si>
  <si>
    <t>2022-02-27 22:40:45</t>
  </si>
  <si>
    <t>2428920</t>
  </si>
  <si>
    <t>672.00</t>
  </si>
  <si>
    <t>2022-02-21 17:00:21</t>
  </si>
  <si>
    <t>2438448</t>
  </si>
  <si>
    <t>906.00</t>
  </si>
  <si>
    <t>2022-02-27 16:31:11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</si>
</sst>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6" borderId="14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3" fillId="15" borderId="16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34" fillId="28" borderId="17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7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90</v>
      </c>
      <c r="P5" s="7" t="s">
        <v>80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customHeight="1" spans="1:32">
      <c r="A6" s="10" t="s">
        <v>111</v>
      </c>
      <c r="B6" s="10"/>
      <c r="C6" s="10" t="s">
        <v>112</v>
      </c>
      <c r="D6" s="10"/>
      <c r="E6" s="10"/>
      <c r="F6" s="10"/>
      <c r="G6" s="10" t="s">
        <v>112</v>
      </c>
      <c r="H6" s="10" t="s">
        <v>112</v>
      </c>
      <c r="I6" s="10" t="s">
        <v>112</v>
      </c>
      <c r="J6" s="10" t="s">
        <v>112</v>
      </c>
      <c r="K6" s="10" t="s">
        <v>112</v>
      </c>
      <c r="L6" s="10" t="s">
        <v>112</v>
      </c>
      <c r="M6" s="10" t="s">
        <v>112</v>
      </c>
      <c r="N6" s="10" t="s">
        <v>112</v>
      </c>
      <c r="O6" s="10" t="s">
        <v>112</v>
      </c>
      <c r="P6" s="10" t="s">
        <v>112</v>
      </c>
      <c r="Q6" s="10"/>
      <c r="R6" s="13" t="s">
        <v>20</v>
      </c>
      <c r="S6" s="13" t="s">
        <v>19</v>
      </c>
      <c r="T6" s="10" t="s">
        <v>112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112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113</v>
      </c>
      <c r="B1" s="4" t="s">
        <v>114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115</v>
      </c>
      <c r="H1" s="4" t="s">
        <v>116</v>
      </c>
      <c r="I1" s="4" t="s">
        <v>13</v>
      </c>
      <c r="J1" s="4" t="s">
        <v>17</v>
      </c>
      <c r="K1" s="4" t="s">
        <v>18</v>
      </c>
      <c r="L1" s="11" t="s">
        <v>117</v>
      </c>
      <c r="M1" s="4" t="s">
        <v>118</v>
      </c>
      <c r="N1" s="4" t="s">
        <v>119</v>
      </c>
    </row>
    <row r="2" ht="14.25" customHeight="1" spans="1:256">
      <c r="A2" s="6" t="s">
        <v>120</v>
      </c>
      <c r="B2" s="7" t="s">
        <v>121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122</v>
      </c>
      <c r="I2" s="12" t="s">
        <v>22</v>
      </c>
      <c r="J2" s="12" t="s">
        <v>19</v>
      </c>
      <c r="K2" s="12" t="s">
        <v>22</v>
      </c>
      <c r="L2" s="7" t="s">
        <v>123</v>
      </c>
      <c r="M2" s="7" t="s">
        <v>124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111</v>
      </c>
      <c r="B3" s="10" t="s">
        <v>112</v>
      </c>
      <c r="C3" s="10" t="s">
        <v>112</v>
      </c>
      <c r="D3" s="10" t="s">
        <v>112</v>
      </c>
      <c r="E3" s="10"/>
      <c r="F3" s="10"/>
      <c r="G3" s="10" t="s">
        <v>112</v>
      </c>
      <c r="H3" s="10" t="s">
        <v>112</v>
      </c>
      <c r="I3" s="13" t="s">
        <v>22</v>
      </c>
      <c r="J3" s="13"/>
      <c r="K3" s="13"/>
      <c r="L3" s="10"/>
      <c r="M3" s="10" t="s">
        <v>112</v>
      </c>
      <c r="N3" t="s">
        <v>112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2" sqref="A12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126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672</v>
      </c>
      <c r="E2" t="str">
        <f>VLOOKUP(A2,HOP!A:L,12,0)</f>
        <v>672.00</v>
      </c>
      <c r="F2" t="str">
        <f>VLOOKUP(A2,HOP!A:C,3,0)</f>
        <v>2428920</v>
      </c>
      <c r="G2">
        <f>D2-E2</f>
        <v>0</v>
      </c>
      <c r="H2" t="str">
        <f>$H$1&amp;F2</f>
        <v>，2428920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906</v>
      </c>
      <c r="E3" t="str">
        <f>VLOOKUP(A3,HOP!A:L,12,0)</f>
        <v>906.00</v>
      </c>
      <c r="F3" t="str">
        <f>VLOOKUP(A3,HOP!A:C,3,0)</f>
        <v>2438448</v>
      </c>
      <c r="G3">
        <f>D3-E3</f>
        <v>0</v>
      </c>
      <c r="H3" t="str">
        <f>$H$1&amp;F3</f>
        <v>，2438448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107</v>
      </c>
      <c r="E4" t="str">
        <f>VLOOKUP(A4,HOP!A:L,12,0)</f>
        <v>107.00</v>
      </c>
      <c r="F4" t="str">
        <f>VLOOKUP(A4,HOP!A:C,3,0)</f>
        <v>2439344</v>
      </c>
      <c r="G4">
        <f>D4-E4</f>
        <v>0</v>
      </c>
      <c r="H4" t="str">
        <f>$H$1&amp;F4</f>
        <v>，2439344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90</v>
      </c>
      <c r="C5" s="7" t="s">
        <v>80</v>
      </c>
      <c r="D5" s="3">
        <v>110</v>
      </c>
      <c r="E5" t="str">
        <f>VLOOKUP(A5,HOP!A:L,12,0)</f>
        <v>110.00</v>
      </c>
      <c r="F5" t="str">
        <f>VLOOKUP(A5,HOP!A:C,3,0)</f>
        <v>2438936</v>
      </c>
      <c r="G5">
        <f>D5-E5</f>
        <v>0</v>
      </c>
      <c r="H5" t="str">
        <f>$H$1&amp;F5</f>
        <v>，2438936</v>
      </c>
      <c r="I5" t="str">
        <f>VLOOKUP(A5,HOP!A:U,21,0)</f>
        <v>直连</v>
      </c>
    </row>
    <row r="6" spans="1:10">
      <c r="A6" s="43" t="s">
        <v>121</v>
      </c>
      <c r="D6" s="8">
        <v>-595</v>
      </c>
      <c r="E6" t="e">
        <f>VLOOKUP(A6,HOP!A:L,12,0)</f>
        <v>#N/A</v>
      </c>
      <c r="F6">
        <v>2433574</v>
      </c>
      <c r="G6" t="e">
        <f>D6-E6</f>
        <v>#N/A</v>
      </c>
      <c r="H6" t="str">
        <f>$H$1&amp;F6</f>
        <v>，2433574</v>
      </c>
      <c r="I6" t="e">
        <f>VLOOKUP(A6,HOP!A:U,21,0)</f>
        <v>#N/A</v>
      </c>
      <c r="J6" s="5" t="s">
        <v>127</v>
      </c>
    </row>
    <row r="8" ht="14.25" spans="4:4">
      <c r="D8" s="9">
        <f>SUM(D2:D7)</f>
        <v>1200</v>
      </c>
    </row>
    <row r="9" ht="14.25" spans="4:4">
      <c r="D9" s="9" t="s">
        <v>23</v>
      </c>
    </row>
    <row r="12" spans="1:1">
      <c r="A12" t="s">
        <v>128</v>
      </c>
    </row>
    <row r="13" spans="1:1">
      <c r="A13" s="5" t="s">
        <v>129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130</v>
      </c>
      <c r="B1" s="2" t="s">
        <v>131</v>
      </c>
      <c r="C1" s="2" t="s">
        <v>132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133</v>
      </c>
      <c r="I1" s="2" t="s">
        <v>134</v>
      </c>
      <c r="J1" s="2" t="s">
        <v>135</v>
      </c>
      <c r="K1" s="2" t="s">
        <v>136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</row>
    <row r="2" s="1" customFormat="1" spans="1:21">
      <c r="A2" s="1" t="s">
        <v>103</v>
      </c>
      <c r="B2" s="1" t="s">
        <v>90</v>
      </c>
      <c r="C2" s="1" t="s">
        <v>147</v>
      </c>
      <c r="D2" s="1" t="s">
        <v>105</v>
      </c>
      <c r="E2" s="1" t="s">
        <v>106</v>
      </c>
      <c r="F2" s="1" t="s">
        <v>90</v>
      </c>
      <c r="G2" s="1" t="s">
        <v>80</v>
      </c>
      <c r="H2" s="1" t="s">
        <v>123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73</v>
      </c>
      <c r="T2" s="1" t="s">
        <v>155</v>
      </c>
      <c r="U2" s="1" t="s">
        <v>156</v>
      </c>
    </row>
    <row r="3" s="1" customFormat="1" spans="1:21">
      <c r="A3" s="1" t="s">
        <v>95</v>
      </c>
      <c r="B3" s="1" t="s">
        <v>90</v>
      </c>
      <c r="C3" s="1" t="s">
        <v>157</v>
      </c>
      <c r="D3" s="1" t="s">
        <v>158</v>
      </c>
      <c r="E3" s="1" t="s">
        <v>98</v>
      </c>
      <c r="F3" s="1" t="s">
        <v>90</v>
      </c>
      <c r="G3" s="1" t="s">
        <v>80</v>
      </c>
      <c r="H3" s="1" t="s">
        <v>123</v>
      </c>
      <c r="I3" s="1" t="s">
        <v>159</v>
      </c>
      <c r="J3" s="1" t="s">
        <v>149</v>
      </c>
      <c r="K3" s="1" t="s">
        <v>159</v>
      </c>
      <c r="L3" s="1" t="s">
        <v>159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160</v>
      </c>
      <c r="S3" s="1" t="s">
        <v>73</v>
      </c>
      <c r="T3" s="1" t="s">
        <v>155</v>
      </c>
      <c r="U3" s="1" t="s">
        <v>156</v>
      </c>
    </row>
    <row r="4" s="1" customFormat="1" spans="1:21">
      <c r="A4" s="1" t="s">
        <v>71</v>
      </c>
      <c r="B4" s="1" t="s">
        <v>79</v>
      </c>
      <c r="C4" s="1" t="s">
        <v>161</v>
      </c>
      <c r="D4" s="1" t="s">
        <v>76</v>
      </c>
      <c r="E4" s="1" t="s">
        <v>78</v>
      </c>
      <c r="F4" s="1" t="s">
        <v>79</v>
      </c>
      <c r="G4" s="1" t="s">
        <v>80</v>
      </c>
      <c r="H4" s="1" t="s">
        <v>123</v>
      </c>
      <c r="I4" s="1" t="s">
        <v>162</v>
      </c>
      <c r="J4" s="1" t="s">
        <v>149</v>
      </c>
      <c r="K4" s="1" t="s">
        <v>162</v>
      </c>
      <c r="L4" s="1" t="s">
        <v>162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153</v>
      </c>
      <c r="R4" s="1" t="s">
        <v>163</v>
      </c>
      <c r="S4" s="1" t="s">
        <v>73</v>
      </c>
      <c r="T4" s="1" t="s">
        <v>155</v>
      </c>
      <c r="U4" s="1" t="s">
        <v>156</v>
      </c>
    </row>
    <row r="5" s="1" customFormat="1" spans="1:21">
      <c r="A5" s="1" t="s">
        <v>86</v>
      </c>
      <c r="B5" s="1" t="s">
        <v>90</v>
      </c>
      <c r="C5" s="1" t="s">
        <v>164</v>
      </c>
      <c r="D5" s="1" t="s">
        <v>88</v>
      </c>
      <c r="E5" s="1" t="s">
        <v>89</v>
      </c>
      <c r="F5" s="1" t="s">
        <v>90</v>
      </c>
      <c r="G5" s="1" t="s">
        <v>80</v>
      </c>
      <c r="H5" s="1" t="s">
        <v>123</v>
      </c>
      <c r="I5" s="1" t="s">
        <v>165</v>
      </c>
      <c r="J5" s="1" t="s">
        <v>149</v>
      </c>
      <c r="K5" s="1" t="s">
        <v>165</v>
      </c>
      <c r="L5" s="1" t="s">
        <v>165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153</v>
      </c>
      <c r="R5" s="1" t="s">
        <v>166</v>
      </c>
      <c r="S5" s="1" t="s">
        <v>73</v>
      </c>
      <c r="T5" s="1" t="s">
        <v>155</v>
      </c>
      <c r="U5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2022-03-01T02:51:37Z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A5966887A93E4B1CA083FDAA93420BE4</vt:lpwstr>
  </property>
</Properties>
</file>