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<sst xmlns="http://schemas.openxmlformats.org/spreadsheetml/2006/main" count="582" uniqueCount="181">
  <si>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</si>
  <si>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</si>
  <si>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</si>
  <si>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</si>
  <si>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</si>
  <si>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</si>
  <si>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</si>
  <si>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</si>
  <si>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</si>
  <si>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</si>
  <si>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</si>
  <si>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</si>
  <si>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</si>
  <si>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</si>
  <si>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</si>
  <si>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</si>
  <si>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</si>
  <si>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</si>
  <si>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</si>
  <si>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</si>
  <si>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</si>
  <si>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</si>
  <si>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</si>
  <si>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</si>
  <si>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</si>
  <si>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17463882505	</t>
  </si>
  <si>
    <t>Ctrip</t>
  </si>
  <si>
    <t>正常</t>
  </si>
  <si>
    <t>[南昌]麗枫酒店(南昌艾溪湖师大店)(76233752)</t>
  </si>
  <si>
    <t>雅致大床房&lt;双人入住&gt;&lt;内宾&gt;&lt;预付&gt;&lt;无早&gt;</t>
  </si>
  <si>
    <t>CNY</t>
  </si>
  <si>
    <t>周杰</t>
  </si>
  <si>
    <t>CA11323220301CNY</t>
  </si>
  <si>
    <t>未提现</t>
  </si>
  <si>
    <t>携程开票</t>
  </si>
  <si>
    <t xml:space="preserve">2432864	</t>
  </si>
  <si>
    <t xml:space="preserve">	</t>
  </si>
  <si>
    <t xml:space="preserve">17463986215	</t>
  </si>
  <si>
    <t>王海衡</t>
  </si>
  <si>
    <t>取消</t>
  </si>
  <si>
    <t xml:space="preserve">17473513071	</t>
  </si>
  <si>
    <t>[衡阳]麗枫酒店(衡阳常胜西路南华大学店)(71013710)</t>
  </si>
  <si>
    <t>豪华双床房&lt;双人入住&gt;&lt;内宾&gt;&lt;预付&gt;&lt;无早&gt;</t>
  </si>
  <si>
    <t>赵志</t>
  </si>
  <si>
    <t xml:space="preserve">17480385110	</t>
  </si>
  <si>
    <t>[怀化]城市便捷酒店(怀化第一人民医院医学院店)(71584095)</t>
  </si>
  <si>
    <t>标准大床房&lt;双人入住&gt;&lt;内宾&gt;&lt;预付&gt;&lt;无早&gt;</t>
  </si>
  <si>
    <t>彭正坤</t>
  </si>
  <si>
    <t xml:space="preserve">2434509	</t>
  </si>
  <si>
    <t xml:space="preserve">17480934906	</t>
  </si>
  <si>
    <t>高级双床房&lt;双人入住&gt;&lt;内宾&gt;&lt;预付&gt;&lt;双早&gt;</t>
  </si>
  <si>
    <t>杨远俊</t>
  </si>
  <si>
    <t xml:space="preserve">2434630	</t>
  </si>
  <si>
    <t xml:space="preserve">17481354637	</t>
  </si>
  <si>
    <t>葛辉</t>
  </si>
  <si>
    <t xml:space="preserve">2434645	</t>
  </si>
  <si>
    <t xml:space="preserve">17483105794	</t>
  </si>
  <si>
    <t>[汝城]城市便捷（汝城卢阳汽车站店）(78098432)</t>
  </si>
  <si>
    <t>陈维</t>
  </si>
  <si>
    <t xml:space="preserve">17483579632	</t>
  </si>
  <si>
    <t>[贵阳]城市便捷酒店(贵阳高铁北站店)(71583781)</t>
  </si>
  <si>
    <t>特惠大床房&lt;双人入住&gt;&lt;内宾&gt;&lt;预付&gt;&lt;无早&gt;</t>
  </si>
  <si>
    <t>赵天成</t>
  </si>
  <si>
    <t xml:space="preserve">2434862	</t>
  </si>
  <si>
    <t xml:space="preserve">17483608191	</t>
  </si>
  <si>
    <t>标准大床房&lt;双人入住&gt;&lt;内宾&gt;&lt;预付&gt;&lt;双早&gt;</t>
  </si>
  <si>
    <t>吴均晃</t>
  </si>
  <si>
    <t xml:space="preserve">2434866	</t>
  </si>
  <si>
    <t xml:space="preserve">17483638257	</t>
  </si>
  <si>
    <t>商务双床房&lt;双人入住&gt;&lt;内宾&gt;&lt;预付&gt;&lt;无早&gt;</t>
  </si>
  <si>
    <t>柯凤明,黄超富</t>
  </si>
  <si>
    <t xml:space="preserve">17483664008	</t>
  </si>
  <si>
    <t>[武汉]城市便捷酒店(武汉汉口北轻轨站店)(72840735)</t>
  </si>
  <si>
    <t>商务大床房&lt;双人入住&gt;&lt;内宾&gt;&lt;预付&gt;&lt;无早&gt;</t>
  </si>
  <si>
    <t>雷文杰</t>
  </si>
  <si>
    <t xml:space="preserve">2434875	</t>
  </si>
  <si>
    <t xml:space="preserve">17489833130	</t>
  </si>
  <si>
    <t>[佛山]城市便捷酒店(佛山龙江会展中心店)(71585294)</t>
  </si>
  <si>
    <t>陈华宝</t>
  </si>
  <si>
    <t xml:space="preserve">2434947	</t>
  </si>
  <si>
    <t xml:space="preserve">17490129057	</t>
  </si>
  <si>
    <t>[成都]城市便捷酒店(西华大学红光大道店)(78098487)</t>
  </si>
  <si>
    <t>商务大床房&lt;双人入住&gt;&lt;内宾&gt;&lt;预付&gt;&lt;双早&gt;</t>
  </si>
  <si>
    <t>张润哲</t>
  </si>
  <si>
    <t xml:space="preserve">17490174513	</t>
  </si>
  <si>
    <t>[东莞]城市便捷酒店（东莞虎门高铁站赤岗店）(72813730)</t>
  </si>
  <si>
    <t>信好</t>
  </si>
  <si>
    <t xml:space="preserve">17490273750	</t>
  </si>
  <si>
    <t>精选大床房&lt;双人入住&gt;&lt;内宾&gt;&lt;预付&gt;&lt;双早&gt;</t>
  </si>
  <si>
    <t>刘孟波</t>
  </si>
  <si>
    <t xml:space="preserve">2435010	</t>
  </si>
  <si>
    <t xml:space="preserve">17490294319	</t>
  </si>
  <si>
    <t>[天门]城市便捷酒店（天门东湖万达广场店）(72812770)</t>
  </si>
  <si>
    <t>杨漫</t>
  </si>
  <si>
    <t>，</t>
  </si>
  <si>
    <t>A220301103054481</t>
  </si>
  <si>
    <t>CNY / HKD 当前参考汇率: 1.237685792</t>
  </si>
  <si>
    <t>总计： 2823.23 CNY/
3494.27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</si>
  <si>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</si>
  <si>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</si>
  <si>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</si>
  <si>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</si>
  <si>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</si>
  <si>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</si>
  <si>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</si>
  <si>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</si>
  <si>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</si>
  <si>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</si>
  <si>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</si>
  <si>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</si>
  <si>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</si>
  <si>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</si>
  <si>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</si>
  <si>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</si>
  <si>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</si>
  <si>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</si>
  <si>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2022-02-25</t>
  </si>
  <si>
    <t>2435010</t>
  </si>
  <si>
    <t>城市便捷酒店(成都红光大道店)</t>
  </si>
  <si>
    <t>2022-02-26</t>
  </si>
  <si>
    <t>退房日月结</t>
  </si>
  <si>
    <t>196.86</t>
  </si>
  <si>
    <t>RMB</t>
  </si>
  <si>
    <t>0</t>
  </si>
  <si>
    <t>0.00</t>
  </si>
  <si>
    <t>携程汇智国内直连</t>
  </si>
  <si>
    <t>1861</t>
  </si>
  <si>
    <t>2022-02-25 22:24:17</t>
  </si>
  <si>
    <t>否</t>
  </si>
  <si>
    <t>汇智国际旅游发展有限公司</t>
  </si>
  <si>
    <t>直连</t>
  </si>
  <si>
    <t>2434979</t>
  </si>
  <si>
    <t>178.50</t>
  </si>
  <si>
    <t>2022-02-25 21:54:21</t>
  </si>
  <si>
    <t>2434989</t>
  </si>
  <si>
    <t>城市便捷酒店（东莞虎门赤岗店）</t>
  </si>
  <si>
    <t>191.84</t>
  </si>
  <si>
    <t>2022-02-25 22:03:42</t>
  </si>
  <si>
    <t>2434947</t>
  </si>
  <si>
    <t>城市便捷酒店(佛山龙江会展中心店)</t>
  </si>
  <si>
    <t>2022-02-25 20:57:47</t>
  </si>
  <si>
    <t>2434872</t>
  </si>
  <si>
    <t>城市便捷酒店(贵阳高铁北站店)</t>
  </si>
  <si>
    <t>297.84</t>
  </si>
  <si>
    <t>2022-02-25 19:00:13</t>
  </si>
  <si>
    <t>2434862</t>
  </si>
  <si>
    <t>151.98</t>
  </si>
  <si>
    <t>2022-02-25 18:47:51</t>
  </si>
  <si>
    <t>2434645</t>
  </si>
  <si>
    <t>城市便捷酒店(怀化第一人民医院医学院店)</t>
  </si>
  <si>
    <t>170.34</t>
  </si>
  <si>
    <t>2022-02-25 11:45:02</t>
  </si>
  <si>
    <t>2434630</t>
  </si>
  <si>
    <t>2022-02-25 11:10:45</t>
  </si>
  <si>
    <t>2434509</t>
  </si>
  <si>
    <t>2022-02-25 00:18:09</t>
  </si>
  <si>
    <t>2435012</t>
  </si>
  <si>
    <t>城市便捷酒店（天门东湖路店）</t>
  </si>
  <si>
    <t>161.16</t>
  </si>
  <si>
    <t>2022-02-25 22:28:43</t>
  </si>
  <si>
    <t>2434875</t>
  </si>
  <si>
    <t>城市便捷酒店(武汉汉口北轻轨站店)</t>
  </si>
  <si>
    <t>184.62</t>
  </si>
  <si>
    <t>2022-02-25 19:03:18</t>
  </si>
  <si>
    <t>2022-02-24</t>
  </si>
  <si>
    <t>2434086</t>
  </si>
  <si>
    <t>麗枫酒店(衡阳常胜西路南华大学店)</t>
  </si>
  <si>
    <t>442.38</t>
  </si>
  <si>
    <t>2022-02-24 19:06:34</t>
  </si>
  <si>
    <t>2022-02-23</t>
  </si>
  <si>
    <t>2432864</t>
  </si>
  <si>
    <t>麗枫酒店(南昌艾溪湖师大店)</t>
  </si>
  <si>
    <t>426.02</t>
  </si>
  <si>
    <t>2022-02-23 20:36:19</t>
  </si>
  <si>
    <t>2434866</t>
  </si>
  <si>
    <t>城市便捷（汝城卢阳汽车站店）</t>
  </si>
  <si>
    <t>131.58</t>
  </si>
  <si>
    <t>2022-02-25 18:53:01</t>
  </si>
  <si>
    <t>2434844</t>
  </si>
  <si>
    <t>119.77</t>
  </si>
  <si>
    <t>2022-02-25 18:01:49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</si>
</sst>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44616</v>
      </c>
      <c r="G2" s="6">
        <v>44618</v>
      </c>
      <c r="H2" s="4">
        <v>1</v>
      </c>
      <c r="I2" s="4">
        <v>2</v>
      </c>
      <c r="J2" s="4">
        <v>2</v>
      </c>
      <c r="K2" s="4" t="s">
        <v>30</v>
      </c>
      <c r="L2" s="4">
        <v>426.02</v>
      </c>
      <c r="M2" s="4">
        <v>426.02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44615</v>
      </c>
      <c r="S2" s="6">
        <v>44621</v>
      </c>
      <c r="T2" s="4" t="s">
        <v>34</v>
      </c>
      <c r="U2" s="4">
        <v>426.02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44616</v>
      </c>
      <c r="G3" s="6">
        <v>44618</v>
      </c>
      <c r="H3" s="4">
        <v>1</v>
      </c>
      <c r="I3" s="4">
        <v>2</v>
      </c>
      <c r="J3" s="4">
        <v>2</v>
      </c>
      <c r="K3" s="4" t="s">
        <v>30</v>
      </c>
      <c r="L3" s="4">
        <v>426.02</v>
      </c>
      <c r="M3" s="4">
        <v>426.02</v>
      </c>
      <c r="N3" s="4" t="s">
        <v>38</v>
      </c>
      <c r="O3" s="4" t="s">
        <v>32</v>
      </c>
      <c r="P3" s="4" t="s">
        <v>33</v>
      </c>
      <c r="Q3" s="4">
        <v>0</v>
      </c>
      <c r="R3" s="7">
        <v>44615</v>
      </c>
      <c r="S3" s="6">
        <v>44621</v>
      </c>
      <c r="T3" s="4" t="s">
        <v>34</v>
      </c>
      <c r="U3" s="4">
        <v>426.02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39</v>
      </c>
      <c r="D4" s="4" t="s">
        <v>28</v>
      </c>
      <c r="E4" s="4" t="s">
        <v>29</v>
      </c>
      <c r="F4" s="6">
        <v>44616</v>
      </c>
      <c r="G4" s="6">
        <v>44618</v>
      </c>
      <c r="H4" s="4">
        <v>1</v>
      </c>
      <c r="I4" s="4">
        <v>2</v>
      </c>
      <c r="J4" s="4">
        <v>2</v>
      </c>
      <c r="K4" s="4" t="s">
        <v>30</v>
      </c>
      <c r="L4" s="4">
        <v>-426.02</v>
      </c>
      <c r="M4" s="4">
        <v>-426.02</v>
      </c>
      <c r="N4" s="4" t="s">
        <v>38</v>
      </c>
      <c r="O4" s="4" t="s">
        <v>32</v>
      </c>
      <c r="P4" s="4" t="s">
        <v>33</v>
      </c>
      <c r="Q4" s="4">
        <v>0</v>
      </c>
      <c r="R4" s="7">
        <v>44615</v>
      </c>
      <c r="S4" s="6">
        <v>44621</v>
      </c>
      <c r="T4" s="4" t="s">
        <v>34</v>
      </c>
      <c r="U4" s="4">
        <v>-426.02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44616</v>
      </c>
      <c r="G5" s="6">
        <v>44618</v>
      </c>
      <c r="H5" s="4">
        <v>1</v>
      </c>
      <c r="I5" s="4">
        <v>2</v>
      </c>
      <c r="J5" s="4">
        <v>2</v>
      </c>
      <c r="K5" s="4" t="s">
        <v>30</v>
      </c>
      <c r="L5" s="4">
        <v>442.38</v>
      </c>
      <c r="M5" s="4">
        <v>442.38</v>
      </c>
      <c r="N5" s="4" t="s">
        <v>43</v>
      </c>
      <c r="O5" s="4" t="s">
        <v>32</v>
      </c>
      <c r="P5" s="4" t="s">
        <v>33</v>
      </c>
      <c r="Q5" s="4">
        <v>0</v>
      </c>
      <c r="R5" s="7">
        <v>44616</v>
      </c>
      <c r="S5" s="6">
        <v>44621</v>
      </c>
      <c r="T5" s="4" t="s">
        <v>34</v>
      </c>
      <c r="U5" s="4">
        <v>442.38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44617</v>
      </c>
      <c r="G6" s="6">
        <v>44618</v>
      </c>
      <c r="H6" s="4">
        <v>1</v>
      </c>
      <c r="I6" s="4">
        <v>1</v>
      </c>
      <c r="J6" s="4">
        <v>1</v>
      </c>
      <c r="K6" s="4" t="s">
        <v>30</v>
      </c>
      <c r="L6" s="4">
        <v>151.98</v>
      </c>
      <c r="M6" s="4">
        <v>151.98</v>
      </c>
      <c r="N6" s="4" t="s">
        <v>47</v>
      </c>
      <c r="O6" s="4" t="s">
        <v>32</v>
      </c>
      <c r="P6" s="4" t="s">
        <v>33</v>
      </c>
      <c r="Q6" s="4">
        <v>0</v>
      </c>
      <c r="R6" s="7">
        <v>44617</v>
      </c>
      <c r="S6" s="6">
        <v>44621</v>
      </c>
      <c r="T6" s="4" t="s">
        <v>34</v>
      </c>
      <c r="U6" s="4">
        <v>151.98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44</v>
      </c>
      <c r="B7" s="4" t="s">
        <v>26</v>
      </c>
      <c r="C7" s="4" t="s">
        <v>39</v>
      </c>
      <c r="D7" s="4" t="s">
        <v>45</v>
      </c>
      <c r="E7" s="4" t="s">
        <v>46</v>
      </c>
      <c r="F7" s="6">
        <v>44617</v>
      </c>
      <c r="G7" s="6">
        <v>44618</v>
      </c>
      <c r="H7" s="4">
        <v>1</v>
      </c>
      <c r="I7" s="4">
        <v>1</v>
      </c>
      <c r="J7" s="4">
        <v>1</v>
      </c>
      <c r="K7" s="4" t="s">
        <v>30</v>
      </c>
      <c r="L7" s="4">
        <v>-151.98</v>
      </c>
      <c r="M7" s="4">
        <v>-151.98</v>
      </c>
      <c r="N7" s="4" t="s">
        <v>47</v>
      </c>
      <c r="O7" s="4" t="s">
        <v>32</v>
      </c>
      <c r="P7" s="4" t="s">
        <v>33</v>
      </c>
      <c r="Q7" s="4">
        <v>0</v>
      </c>
      <c r="R7" s="7">
        <v>44617</v>
      </c>
      <c r="S7" s="6">
        <v>44621</v>
      </c>
      <c r="T7" s="4" t="s">
        <v>34</v>
      </c>
      <c r="U7" s="4">
        <v>-151.98</v>
      </c>
      <c r="V7" s="4">
        <v>0</v>
      </c>
      <c r="W7" s="4">
        <v>0</v>
      </c>
      <c r="X7" s="4" t="s">
        <v>48</v>
      </c>
      <c r="Y7" s="4" t="s">
        <v>36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45</v>
      </c>
      <c r="E8" s="4" t="s">
        <v>50</v>
      </c>
      <c r="F8" s="6">
        <v>44617</v>
      </c>
      <c r="G8" s="6">
        <v>44618</v>
      </c>
      <c r="H8" s="4">
        <v>1</v>
      </c>
      <c r="I8" s="4">
        <v>1</v>
      </c>
      <c r="J8" s="4">
        <v>1</v>
      </c>
      <c r="K8" s="4" t="s">
        <v>30</v>
      </c>
      <c r="L8" s="4">
        <v>170.34</v>
      </c>
      <c r="M8" s="4">
        <v>170.34</v>
      </c>
      <c r="N8" s="4" t="s">
        <v>51</v>
      </c>
      <c r="O8" s="4" t="s">
        <v>32</v>
      </c>
      <c r="P8" s="4" t="s">
        <v>33</v>
      </c>
      <c r="Q8" s="4">
        <v>0</v>
      </c>
      <c r="R8" s="7">
        <v>44617</v>
      </c>
      <c r="S8" s="6">
        <v>44621</v>
      </c>
      <c r="T8" s="4" t="s">
        <v>34</v>
      </c>
      <c r="U8" s="4">
        <v>170.34</v>
      </c>
      <c r="V8" s="4">
        <v>0</v>
      </c>
      <c r="W8" s="4">
        <v>0</v>
      </c>
      <c r="X8" s="4" t="s">
        <v>52</v>
      </c>
      <c r="Y8" s="4" t="s">
        <v>36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45</v>
      </c>
      <c r="E9" s="4" t="s">
        <v>50</v>
      </c>
      <c r="F9" s="6">
        <v>44617</v>
      </c>
      <c r="G9" s="6">
        <v>44618</v>
      </c>
      <c r="H9" s="4">
        <v>1</v>
      </c>
      <c r="I9" s="4">
        <v>1</v>
      </c>
      <c r="J9" s="4">
        <v>1</v>
      </c>
      <c r="K9" s="4" t="s">
        <v>30</v>
      </c>
      <c r="L9" s="4">
        <v>170.34</v>
      </c>
      <c r="M9" s="4">
        <v>170.34</v>
      </c>
      <c r="N9" s="4" t="s">
        <v>54</v>
      </c>
      <c r="O9" s="4" t="s">
        <v>32</v>
      </c>
      <c r="P9" s="4" t="s">
        <v>33</v>
      </c>
      <c r="Q9" s="4">
        <v>0</v>
      </c>
      <c r="R9" s="7">
        <v>44617</v>
      </c>
      <c r="S9" s="6">
        <v>44621</v>
      </c>
      <c r="T9" s="4" t="s">
        <v>34</v>
      </c>
      <c r="U9" s="4">
        <v>170.34</v>
      </c>
      <c r="V9" s="4">
        <v>0</v>
      </c>
      <c r="W9" s="4">
        <v>0</v>
      </c>
      <c r="X9" s="4" t="s">
        <v>55</v>
      </c>
      <c r="Y9" s="4" t="s">
        <v>36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46</v>
      </c>
      <c r="F10" s="6">
        <v>44617</v>
      </c>
      <c r="G10" s="6">
        <v>44618</v>
      </c>
      <c r="H10" s="4">
        <v>1</v>
      </c>
      <c r="I10" s="4">
        <v>1</v>
      </c>
      <c r="J10" s="4">
        <v>1</v>
      </c>
      <c r="K10" s="4" t="s">
        <v>30</v>
      </c>
      <c r="L10" s="4">
        <v>119.77</v>
      </c>
      <c r="M10" s="4">
        <v>119.77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44617</v>
      </c>
      <c r="S10" s="6">
        <v>44621</v>
      </c>
      <c r="T10" s="4" t="s">
        <v>34</v>
      </c>
      <c r="U10" s="4">
        <v>119.77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60</v>
      </c>
      <c r="E11" s="4" t="s">
        <v>61</v>
      </c>
      <c r="F11" s="6">
        <v>44617</v>
      </c>
      <c r="G11" s="6">
        <v>44618</v>
      </c>
      <c r="H11" s="4">
        <v>1</v>
      </c>
      <c r="I11" s="4">
        <v>1</v>
      </c>
      <c r="J11" s="4">
        <v>1</v>
      </c>
      <c r="K11" s="4" t="s">
        <v>30</v>
      </c>
      <c r="L11" s="4">
        <v>151.98</v>
      </c>
      <c r="M11" s="4">
        <v>151.98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44617</v>
      </c>
      <c r="S11" s="6">
        <v>44621</v>
      </c>
      <c r="T11" s="4" t="s">
        <v>34</v>
      </c>
      <c r="U11" s="4">
        <v>151.98</v>
      </c>
      <c r="V11" s="4">
        <v>0</v>
      </c>
      <c r="W11" s="4">
        <v>0</v>
      </c>
      <c r="X11" s="4" t="s">
        <v>63</v>
      </c>
      <c r="Y11" s="4" t="s">
        <v>36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57</v>
      </c>
      <c r="E12" s="4" t="s">
        <v>65</v>
      </c>
      <c r="F12" s="6">
        <v>44617</v>
      </c>
      <c r="G12" s="6">
        <v>44618</v>
      </c>
      <c r="H12" s="4">
        <v>1</v>
      </c>
      <c r="I12" s="4">
        <v>1</v>
      </c>
      <c r="J12" s="4">
        <v>1</v>
      </c>
      <c r="K12" s="4" t="s">
        <v>30</v>
      </c>
      <c r="L12" s="4">
        <v>131.58</v>
      </c>
      <c r="M12" s="4">
        <v>131.58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44617</v>
      </c>
      <c r="S12" s="6">
        <v>44621</v>
      </c>
      <c r="T12" s="4" t="s">
        <v>34</v>
      </c>
      <c r="U12" s="4">
        <v>131.58</v>
      </c>
      <c r="V12" s="4">
        <v>0</v>
      </c>
      <c r="W12" s="4">
        <v>0</v>
      </c>
      <c r="X12" s="4" t="s">
        <v>67</v>
      </c>
      <c r="Y12" s="4" t="s">
        <v>36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60</v>
      </c>
      <c r="E13" s="4" t="s">
        <v>69</v>
      </c>
      <c r="F13" s="6">
        <v>44617</v>
      </c>
      <c r="G13" s="6">
        <v>44618</v>
      </c>
      <c r="H13" s="4">
        <v>2</v>
      </c>
      <c r="I13" s="4">
        <v>1</v>
      </c>
      <c r="J13" s="4">
        <v>2</v>
      </c>
      <c r="K13" s="4" t="s">
        <v>30</v>
      </c>
      <c r="L13" s="4">
        <v>297.84</v>
      </c>
      <c r="M13" s="4">
        <v>297.84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44617</v>
      </c>
      <c r="S13" s="6">
        <v>44621</v>
      </c>
      <c r="T13" s="4" t="s">
        <v>34</v>
      </c>
      <c r="U13" s="4">
        <v>297.84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44617</v>
      </c>
      <c r="G14" s="6">
        <v>44618</v>
      </c>
      <c r="H14" s="4">
        <v>1</v>
      </c>
      <c r="I14" s="4">
        <v>1</v>
      </c>
      <c r="J14" s="4">
        <v>1</v>
      </c>
      <c r="K14" s="4" t="s">
        <v>30</v>
      </c>
      <c r="L14" s="4">
        <v>184.62</v>
      </c>
      <c r="M14" s="4">
        <v>184.62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44617</v>
      </c>
      <c r="S14" s="6">
        <v>44621</v>
      </c>
      <c r="T14" s="4" t="s">
        <v>34</v>
      </c>
      <c r="U14" s="4">
        <v>184.62</v>
      </c>
      <c r="V14" s="4">
        <v>0</v>
      </c>
      <c r="W14" s="4">
        <v>0</v>
      </c>
      <c r="X14" s="4" t="s">
        <v>75</v>
      </c>
      <c r="Y14" s="4" t="s">
        <v>36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69</v>
      </c>
      <c r="F15" s="6">
        <v>44617</v>
      </c>
      <c r="G15" s="6">
        <v>44618</v>
      </c>
      <c r="H15" s="4">
        <v>1</v>
      </c>
      <c r="I15" s="4">
        <v>1</v>
      </c>
      <c r="J15" s="4">
        <v>1</v>
      </c>
      <c r="K15" s="4" t="s">
        <v>30</v>
      </c>
      <c r="L15" s="4">
        <v>160.14</v>
      </c>
      <c r="M15" s="4">
        <v>160.14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44617</v>
      </c>
      <c r="S15" s="6">
        <v>44621</v>
      </c>
      <c r="T15" s="4" t="s">
        <v>34</v>
      </c>
      <c r="U15" s="4">
        <v>160.14</v>
      </c>
      <c r="V15" s="4">
        <v>0</v>
      </c>
      <c r="W15" s="4">
        <v>0</v>
      </c>
      <c r="X15" s="4" t="s">
        <v>79</v>
      </c>
      <c r="Y15" s="4" t="s">
        <v>36</v>
      </c>
    </row>
    <row r="16" s="4" customFormat="1" spans="1:25">
      <c r="A16" s="4" t="s">
        <v>76</v>
      </c>
      <c r="B16" s="4" t="s">
        <v>26</v>
      </c>
      <c r="C16" s="4" t="s">
        <v>39</v>
      </c>
      <c r="D16" s="4" t="s">
        <v>77</v>
      </c>
      <c r="E16" s="4" t="s">
        <v>69</v>
      </c>
      <c r="F16" s="6">
        <v>44617</v>
      </c>
      <c r="G16" s="6">
        <v>44618</v>
      </c>
      <c r="H16" s="4">
        <v>1</v>
      </c>
      <c r="I16" s="4">
        <v>1</v>
      </c>
      <c r="J16" s="4">
        <v>1</v>
      </c>
      <c r="K16" s="4" t="s">
        <v>30</v>
      </c>
      <c r="L16" s="4">
        <v>-160.14</v>
      </c>
      <c r="M16" s="4">
        <v>-160.14</v>
      </c>
      <c r="N16" s="4" t="s">
        <v>78</v>
      </c>
      <c r="O16" s="4" t="s">
        <v>32</v>
      </c>
      <c r="P16" s="4" t="s">
        <v>33</v>
      </c>
      <c r="Q16" s="4">
        <v>0</v>
      </c>
      <c r="R16" s="7">
        <v>44617</v>
      </c>
      <c r="S16" s="6">
        <v>44621</v>
      </c>
      <c r="T16" s="4" t="s">
        <v>34</v>
      </c>
      <c r="U16" s="4">
        <v>-160.14</v>
      </c>
      <c r="V16" s="4">
        <v>0</v>
      </c>
      <c r="W16" s="4">
        <v>0</v>
      </c>
      <c r="X16" s="4" t="s">
        <v>79</v>
      </c>
      <c r="Y16" s="4" t="s">
        <v>36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81</v>
      </c>
      <c r="E17" s="4" t="s">
        <v>82</v>
      </c>
      <c r="F17" s="6">
        <v>44617</v>
      </c>
      <c r="G17" s="6">
        <v>44618</v>
      </c>
      <c r="H17" s="4">
        <v>1</v>
      </c>
      <c r="I17" s="4">
        <v>1</v>
      </c>
      <c r="J17" s="4">
        <v>1</v>
      </c>
      <c r="K17" s="4" t="s">
        <v>30</v>
      </c>
      <c r="L17" s="4">
        <v>178.5</v>
      </c>
      <c r="M17" s="4">
        <v>178.5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44617</v>
      </c>
      <c r="S17" s="6">
        <v>44621</v>
      </c>
      <c r="T17" s="4" t="s">
        <v>34</v>
      </c>
      <c r="U17" s="4">
        <v>178.5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85</v>
      </c>
      <c r="E18" s="4" t="s">
        <v>73</v>
      </c>
      <c r="F18" s="6">
        <v>44617</v>
      </c>
      <c r="G18" s="6">
        <v>44618</v>
      </c>
      <c r="H18" s="4">
        <v>1</v>
      </c>
      <c r="I18" s="4">
        <v>1</v>
      </c>
      <c r="J18" s="4">
        <v>1</v>
      </c>
      <c r="K18" s="4" t="s">
        <v>30</v>
      </c>
      <c r="L18" s="4">
        <v>191.84</v>
      </c>
      <c r="M18" s="4">
        <v>191.84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44617</v>
      </c>
      <c r="S18" s="6">
        <v>44621</v>
      </c>
      <c r="T18" s="4" t="s">
        <v>34</v>
      </c>
      <c r="U18" s="4">
        <v>191.84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81</v>
      </c>
      <c r="E19" s="4" t="s">
        <v>88</v>
      </c>
      <c r="F19" s="6">
        <v>44617</v>
      </c>
      <c r="G19" s="6">
        <v>44618</v>
      </c>
      <c r="H19" s="4">
        <v>1</v>
      </c>
      <c r="I19" s="4">
        <v>1</v>
      </c>
      <c r="J19" s="4">
        <v>1</v>
      </c>
      <c r="K19" s="4" t="s">
        <v>30</v>
      </c>
      <c r="L19" s="4">
        <v>196.86</v>
      </c>
      <c r="M19" s="4">
        <v>196.86</v>
      </c>
      <c r="N19" s="4" t="s">
        <v>89</v>
      </c>
      <c r="O19" s="4" t="s">
        <v>32</v>
      </c>
      <c r="P19" s="4" t="s">
        <v>33</v>
      </c>
      <c r="Q19" s="4">
        <v>0</v>
      </c>
      <c r="R19" s="7">
        <v>44617</v>
      </c>
      <c r="S19" s="6">
        <v>44621</v>
      </c>
      <c r="T19" s="4" t="s">
        <v>34</v>
      </c>
      <c r="U19" s="4">
        <v>196.86</v>
      </c>
      <c r="V19" s="4">
        <v>0</v>
      </c>
      <c r="W19" s="4">
        <v>0</v>
      </c>
      <c r="X19" s="4" t="s">
        <v>90</v>
      </c>
      <c r="Y19" s="4" t="s">
        <v>36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92</v>
      </c>
      <c r="E20" s="4" t="s">
        <v>46</v>
      </c>
      <c r="F20" s="6">
        <v>44617</v>
      </c>
      <c r="G20" s="6">
        <v>44618</v>
      </c>
      <c r="H20" s="4">
        <v>1</v>
      </c>
      <c r="I20" s="4">
        <v>1</v>
      </c>
      <c r="J20" s="4">
        <v>1</v>
      </c>
      <c r="K20" s="4" t="s">
        <v>30</v>
      </c>
      <c r="L20" s="4">
        <v>161.16</v>
      </c>
      <c r="M20" s="4">
        <v>161.16</v>
      </c>
      <c r="N20" s="4" t="s">
        <v>93</v>
      </c>
      <c r="O20" s="4" t="s">
        <v>32</v>
      </c>
      <c r="P20" s="4" t="s">
        <v>33</v>
      </c>
      <c r="Q20" s="4">
        <v>0</v>
      </c>
      <c r="R20" s="7">
        <v>44617</v>
      </c>
      <c r="S20" s="6">
        <v>44621</v>
      </c>
      <c r="T20" s="4" t="s">
        <v>34</v>
      </c>
      <c r="U20" s="4">
        <v>161.16</v>
      </c>
      <c r="V20" s="4">
        <v>0</v>
      </c>
      <c r="W20" s="4">
        <v>0</v>
      </c>
      <c r="X20" s="4" t="s">
        <v>36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17463882505</v>
      </c>
      <c r="B2" s="6">
        <v>44616</v>
      </c>
      <c r="C2" s="6">
        <v>44618</v>
      </c>
      <c r="D2" s="4">
        <v>426.02</v>
      </c>
      <c r="E2" s="4" t="str">
        <f>VLOOKUP(A2,HOP!A:L,12,0)</f>
        <v>426.02</v>
      </c>
      <c r="F2" s="4" t="str">
        <f>VLOOKUP(A2,HOP!A:C,3,0)</f>
        <v>2432864</v>
      </c>
      <c r="G2" s="4">
        <f>D2-E2</f>
        <v>0</v>
      </c>
      <c r="H2" s="4" t="str">
        <f>$H$1&amp;F2</f>
        <v>，2432864</v>
      </c>
      <c r="I2" s="4" t="str">
        <f>VLOOKUP(A2,HOP!A:U,21,0)</f>
        <v>直连</v>
      </c>
    </row>
    <row r="3" s="4" customFormat="1" hidden="1" spans="1:9">
      <c r="A3" s="5">
        <v>17463986215</v>
      </c>
      <c r="B3" s="6">
        <v>44616</v>
      </c>
      <c r="C3" s="6">
        <v>44618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7" si="0">D3-E3</f>
        <v>#N/A</v>
      </c>
      <c r="H3" s="4" t="e">
        <f t="shared" ref="H3:H17" si="1">$H$1&amp;F3</f>
        <v>#N/A</v>
      </c>
      <c r="I3" s="4" t="e">
        <f>VLOOKUP(A3,HOP!A:U,21,0)</f>
        <v>#N/A</v>
      </c>
    </row>
    <row r="4" s="4" customFormat="1" spans="1:9">
      <c r="A4" s="5">
        <v>17473513071</v>
      </c>
      <c r="B4" s="6">
        <v>44616</v>
      </c>
      <c r="C4" s="6">
        <v>44618</v>
      </c>
      <c r="D4" s="4">
        <v>442.38</v>
      </c>
      <c r="E4" s="4" t="str">
        <f>VLOOKUP(A4,HOP!A:L,12,0)</f>
        <v>442.38</v>
      </c>
      <c r="F4" s="4" t="str">
        <f>VLOOKUP(A4,HOP!A:C,3,0)</f>
        <v>2434086</v>
      </c>
      <c r="G4" s="4">
        <f t="shared" si="0"/>
        <v>0</v>
      </c>
      <c r="H4" s="4" t="str">
        <f t="shared" si="1"/>
        <v>，2434086</v>
      </c>
      <c r="I4" s="4" t="str">
        <f>VLOOKUP(A4,HOP!A:U,21,0)</f>
        <v>直连</v>
      </c>
    </row>
    <row r="5" s="4" customFormat="1" hidden="1" spans="1:9">
      <c r="A5" s="5">
        <v>17480385110</v>
      </c>
      <c r="B5" s="6">
        <v>44617</v>
      </c>
      <c r="C5" s="6">
        <v>44618</v>
      </c>
      <c r="D5" s="4">
        <v>0</v>
      </c>
      <c r="E5" s="4" t="str">
        <f>VLOOKUP(A5,HOP!A:L,12,0)</f>
        <v>0.00</v>
      </c>
      <c r="F5" s="4" t="str">
        <f>VLOOKUP(A5,HOP!A:C,3,0)</f>
        <v>2434509</v>
      </c>
      <c r="G5" s="4">
        <f t="shared" si="0"/>
        <v>0</v>
      </c>
      <c r="H5" s="4" t="str">
        <f t="shared" si="1"/>
        <v>，2434509</v>
      </c>
      <c r="I5" s="4" t="str">
        <f>VLOOKUP(A5,HOP!A:U,21,0)</f>
        <v>直连</v>
      </c>
    </row>
    <row r="6" s="4" customFormat="1" spans="1:9">
      <c r="A6" s="5">
        <v>17480934906</v>
      </c>
      <c r="B6" s="6">
        <v>44617</v>
      </c>
      <c r="C6" s="6">
        <v>44618</v>
      </c>
      <c r="D6" s="4">
        <v>170.34</v>
      </c>
      <c r="E6" s="4" t="str">
        <f>VLOOKUP(A6,HOP!A:L,12,0)</f>
        <v>170.34</v>
      </c>
      <c r="F6" s="4" t="str">
        <f>VLOOKUP(A6,HOP!A:C,3,0)</f>
        <v>2434630</v>
      </c>
      <c r="G6" s="4">
        <f t="shared" si="0"/>
        <v>0</v>
      </c>
      <c r="H6" s="4" t="str">
        <f t="shared" si="1"/>
        <v>，2434630</v>
      </c>
      <c r="I6" s="4" t="str">
        <f>VLOOKUP(A6,HOP!A:U,21,0)</f>
        <v>直连</v>
      </c>
    </row>
    <row r="7" s="4" customFormat="1" spans="1:9">
      <c r="A7" s="5">
        <v>17481354637</v>
      </c>
      <c r="B7" s="6">
        <v>44617</v>
      </c>
      <c r="C7" s="6">
        <v>44618</v>
      </c>
      <c r="D7" s="4">
        <v>170.34</v>
      </c>
      <c r="E7" s="4" t="str">
        <f>VLOOKUP(A7,HOP!A:L,12,0)</f>
        <v>170.34</v>
      </c>
      <c r="F7" s="4" t="str">
        <f>VLOOKUP(A7,HOP!A:C,3,0)</f>
        <v>2434645</v>
      </c>
      <c r="G7" s="4">
        <f t="shared" si="0"/>
        <v>0</v>
      </c>
      <c r="H7" s="4" t="str">
        <f t="shared" si="1"/>
        <v>，2434645</v>
      </c>
      <c r="I7" s="4" t="str">
        <f>VLOOKUP(A7,HOP!A:U,21,0)</f>
        <v>直连</v>
      </c>
    </row>
    <row r="8" s="4" customFormat="1" spans="1:9">
      <c r="A8" s="5">
        <v>17483105794</v>
      </c>
      <c r="B8" s="6">
        <v>44617</v>
      </c>
      <c r="C8" s="6">
        <v>44618</v>
      </c>
      <c r="D8" s="4">
        <v>119.77</v>
      </c>
      <c r="E8" s="4" t="str">
        <f>VLOOKUP(A8,HOP!A:L,12,0)</f>
        <v>119.77</v>
      </c>
      <c r="F8" s="4" t="str">
        <f>VLOOKUP(A8,HOP!A:C,3,0)</f>
        <v>2434844</v>
      </c>
      <c r="G8" s="4">
        <f t="shared" si="0"/>
        <v>0</v>
      </c>
      <c r="H8" s="4" t="str">
        <f t="shared" si="1"/>
        <v>，2434844</v>
      </c>
      <c r="I8" s="4" t="str">
        <f>VLOOKUP(A8,HOP!A:U,21,0)</f>
        <v>直连</v>
      </c>
    </row>
    <row r="9" s="4" customFormat="1" spans="1:9">
      <c r="A9" s="5">
        <v>17483579632</v>
      </c>
      <c r="B9" s="6">
        <v>44617</v>
      </c>
      <c r="C9" s="6">
        <v>44618</v>
      </c>
      <c r="D9" s="4">
        <v>151.98</v>
      </c>
      <c r="E9" s="4" t="str">
        <f>VLOOKUP(A9,HOP!A:L,12,0)</f>
        <v>151.98</v>
      </c>
      <c r="F9" s="4" t="str">
        <f>VLOOKUP(A9,HOP!A:C,3,0)</f>
        <v>2434862</v>
      </c>
      <c r="G9" s="4">
        <f t="shared" si="0"/>
        <v>0</v>
      </c>
      <c r="H9" s="4" t="str">
        <f t="shared" si="1"/>
        <v>，2434862</v>
      </c>
      <c r="I9" s="4" t="str">
        <f>VLOOKUP(A9,HOP!A:U,21,0)</f>
        <v>直连</v>
      </c>
    </row>
    <row r="10" s="4" customFormat="1" spans="1:9">
      <c r="A10" s="5">
        <v>17483608191</v>
      </c>
      <c r="B10" s="6">
        <v>44617</v>
      </c>
      <c r="C10" s="6">
        <v>44618</v>
      </c>
      <c r="D10" s="4">
        <v>131.58</v>
      </c>
      <c r="E10" s="4" t="str">
        <f>VLOOKUP(A10,HOP!A:L,12,0)</f>
        <v>131.58</v>
      </c>
      <c r="F10" s="4" t="str">
        <f>VLOOKUP(A10,HOP!A:C,3,0)</f>
        <v>2434866</v>
      </c>
      <c r="G10" s="4">
        <f t="shared" si="0"/>
        <v>0</v>
      </c>
      <c r="H10" s="4" t="str">
        <f t="shared" si="1"/>
        <v>，2434866</v>
      </c>
      <c r="I10" s="4" t="str">
        <f>VLOOKUP(A10,HOP!A:U,21,0)</f>
        <v>直连</v>
      </c>
    </row>
    <row r="11" s="4" customFormat="1" spans="1:9">
      <c r="A11" s="5">
        <v>17483638257</v>
      </c>
      <c r="B11" s="6">
        <v>44617</v>
      </c>
      <c r="C11" s="6">
        <v>44618</v>
      </c>
      <c r="D11" s="4">
        <v>297.84</v>
      </c>
      <c r="E11" s="4" t="str">
        <f>VLOOKUP(A11,HOP!A:L,12,0)</f>
        <v>297.84</v>
      </c>
      <c r="F11" s="4" t="str">
        <f>VLOOKUP(A11,HOP!A:C,3,0)</f>
        <v>2434872</v>
      </c>
      <c r="G11" s="4">
        <f t="shared" si="0"/>
        <v>0</v>
      </c>
      <c r="H11" s="4" t="str">
        <f t="shared" si="1"/>
        <v>，2434872</v>
      </c>
      <c r="I11" s="4" t="str">
        <f>VLOOKUP(A11,HOP!A:U,21,0)</f>
        <v>直连</v>
      </c>
    </row>
    <row r="12" s="4" customFormat="1" spans="1:9">
      <c r="A12" s="5">
        <v>17483664008</v>
      </c>
      <c r="B12" s="6">
        <v>44617</v>
      </c>
      <c r="C12" s="6">
        <v>44618</v>
      </c>
      <c r="D12" s="4">
        <v>184.62</v>
      </c>
      <c r="E12" s="4" t="str">
        <f>VLOOKUP(A12,HOP!A:L,12,0)</f>
        <v>184.62</v>
      </c>
      <c r="F12" s="4" t="str">
        <f>VLOOKUP(A12,HOP!A:C,3,0)</f>
        <v>2434875</v>
      </c>
      <c r="G12" s="4">
        <f t="shared" si="0"/>
        <v>0</v>
      </c>
      <c r="H12" s="4" t="str">
        <f t="shared" si="1"/>
        <v>，2434875</v>
      </c>
      <c r="I12" s="4" t="str">
        <f>VLOOKUP(A12,HOP!A:U,21,0)</f>
        <v>直连</v>
      </c>
    </row>
    <row r="13" s="4" customFormat="1" hidden="1" spans="1:9">
      <c r="A13" s="5">
        <v>17489833130</v>
      </c>
      <c r="B13" s="6">
        <v>44617</v>
      </c>
      <c r="C13" s="6">
        <v>44618</v>
      </c>
      <c r="D13" s="4">
        <v>0</v>
      </c>
      <c r="E13" s="4" t="str">
        <f>VLOOKUP(A13,HOP!A:L,12,0)</f>
        <v>0.00</v>
      </c>
      <c r="F13" s="4" t="str">
        <f>VLOOKUP(A13,HOP!A:C,3,0)</f>
        <v>2434947</v>
      </c>
      <c r="G13" s="4">
        <f t="shared" si="0"/>
        <v>0</v>
      </c>
      <c r="H13" s="4" t="str">
        <f t="shared" si="1"/>
        <v>，2434947</v>
      </c>
      <c r="I13" s="4" t="str">
        <f>VLOOKUP(A13,HOP!A:U,21,0)</f>
        <v>直连</v>
      </c>
    </row>
    <row r="14" s="4" customFormat="1" spans="1:9">
      <c r="A14" s="5">
        <v>17490129057</v>
      </c>
      <c r="B14" s="6">
        <v>44617</v>
      </c>
      <c r="C14" s="6">
        <v>44618</v>
      </c>
      <c r="D14" s="4">
        <v>178.5</v>
      </c>
      <c r="E14" s="4" t="str">
        <f>VLOOKUP(A14,HOP!A:L,12,0)</f>
        <v>178.50</v>
      </c>
      <c r="F14" s="4" t="str">
        <f>VLOOKUP(A14,HOP!A:C,3,0)</f>
        <v>2434979</v>
      </c>
      <c r="G14" s="4">
        <f t="shared" si="0"/>
        <v>0</v>
      </c>
      <c r="H14" s="4" t="str">
        <f t="shared" si="1"/>
        <v>，2434979</v>
      </c>
      <c r="I14" s="4" t="str">
        <f>VLOOKUP(A14,HOP!A:U,21,0)</f>
        <v>直连</v>
      </c>
    </row>
    <row r="15" s="4" customFormat="1" spans="1:9">
      <c r="A15" s="5">
        <v>17490174513</v>
      </c>
      <c r="B15" s="6">
        <v>44617</v>
      </c>
      <c r="C15" s="6">
        <v>44618</v>
      </c>
      <c r="D15" s="4">
        <v>191.84</v>
      </c>
      <c r="E15" s="4" t="str">
        <f>VLOOKUP(A15,HOP!A:L,12,0)</f>
        <v>191.84</v>
      </c>
      <c r="F15" s="4" t="str">
        <f>VLOOKUP(A15,HOP!A:C,3,0)</f>
        <v>2434989</v>
      </c>
      <c r="G15" s="4">
        <f t="shared" si="0"/>
        <v>0</v>
      </c>
      <c r="H15" s="4" t="str">
        <f t="shared" si="1"/>
        <v>，2434989</v>
      </c>
      <c r="I15" s="4" t="str">
        <f>VLOOKUP(A15,HOP!A:U,21,0)</f>
        <v>直连</v>
      </c>
    </row>
    <row r="16" s="4" customFormat="1" spans="1:9">
      <c r="A16" s="5">
        <v>17490273750</v>
      </c>
      <c r="B16" s="6">
        <v>44617</v>
      </c>
      <c r="C16" s="6">
        <v>44618</v>
      </c>
      <c r="D16" s="4">
        <v>196.86</v>
      </c>
      <c r="E16" s="4" t="str">
        <f>VLOOKUP(A16,HOP!A:L,12,0)</f>
        <v>196.86</v>
      </c>
      <c r="F16" s="4" t="str">
        <f>VLOOKUP(A16,HOP!A:C,3,0)</f>
        <v>2435010</v>
      </c>
      <c r="G16" s="4">
        <f t="shared" si="0"/>
        <v>0</v>
      </c>
      <c r="H16" s="4" t="str">
        <f t="shared" si="1"/>
        <v>，2435010</v>
      </c>
      <c r="I16" s="4" t="str">
        <f>VLOOKUP(A16,HOP!A:U,21,0)</f>
        <v>直连</v>
      </c>
    </row>
    <row r="17" s="4" customFormat="1" spans="1:9">
      <c r="A17" s="5">
        <v>17490294319</v>
      </c>
      <c r="B17" s="6">
        <v>44617</v>
      </c>
      <c r="C17" s="6">
        <v>44618</v>
      </c>
      <c r="D17" s="4">
        <v>161.16</v>
      </c>
      <c r="E17" s="4" t="str">
        <f>VLOOKUP(A17,HOP!A:L,12,0)</f>
        <v>161.16</v>
      </c>
      <c r="F17" s="4" t="str">
        <f>VLOOKUP(A17,HOP!A:C,3,0)</f>
        <v>2435012</v>
      </c>
      <c r="G17" s="4">
        <f t="shared" si="0"/>
        <v>0</v>
      </c>
      <c r="H17" s="4" t="str">
        <f t="shared" si="1"/>
        <v>，2435012</v>
      </c>
      <c r="I17" s="4" t="str">
        <f>VLOOKUP(A17,HOP!A:U,21,0)</f>
        <v>直连</v>
      </c>
    </row>
    <row r="19" spans="4:4">
      <c r="D19" s="4">
        <f>SUM(D2:D18)</f>
        <v>2823.23</v>
      </c>
    </row>
    <row r="23" spans="1:1">
      <c r="A23" s="4" t="s">
        <v>95</v>
      </c>
    </row>
    <row r="24" spans="1:1">
      <c r="A24" s="4" t="s">
        <v>96</v>
      </c>
    </row>
    <row r="25" spans="1:1">
      <c r="A25" s="4" t="s">
        <v>97</v>
      </c>
    </row>
  </sheetData>
  <autoFilter ref="A1:XFD25">
    <filterColumn colId="3">
      <filters blank="1">
        <filter val="184.62"/>
        <filter val="426.02"/>
        <filter val="2823.23"/>
        <filter val="170.34"/>
        <filter val="191.84"/>
        <filter val="297.84"/>
        <filter val="178.5"/>
        <filter val="161.16"/>
        <filter val="196.86"/>
        <filter val="119.77"/>
        <filter val="131.58"/>
        <filter val="151.98"/>
        <filter val="442.3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</row>
    <row r="2" s="1" customFormat="1" spans="1:21">
      <c r="A2" s="3">
        <v>17490273750</v>
      </c>
      <c r="B2" s="1" t="s">
        <v>116</v>
      </c>
      <c r="C2" s="1" t="s">
        <v>117</v>
      </c>
      <c r="D2" s="1" t="s">
        <v>118</v>
      </c>
      <c r="E2" s="1" t="s">
        <v>89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3">
        <v>17490129057</v>
      </c>
      <c r="B3" s="1" t="s">
        <v>116</v>
      </c>
      <c r="C3" s="1" t="s">
        <v>131</v>
      </c>
      <c r="D3" s="1" t="s">
        <v>118</v>
      </c>
      <c r="E3" s="1" t="s">
        <v>83</v>
      </c>
      <c r="F3" s="1" t="s">
        <v>116</v>
      </c>
      <c r="G3" s="1" t="s">
        <v>119</v>
      </c>
      <c r="H3" s="1" t="s">
        <v>120</v>
      </c>
      <c r="I3" s="1" t="s">
        <v>132</v>
      </c>
      <c r="J3" s="1" t="s">
        <v>122</v>
      </c>
      <c r="K3" s="1" t="s">
        <v>132</v>
      </c>
      <c r="L3" s="1" t="s">
        <v>132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133</v>
      </c>
      <c r="S3" s="1" t="s">
        <v>128</v>
      </c>
      <c r="T3" s="1" t="s">
        <v>129</v>
      </c>
      <c r="U3" s="1" t="s">
        <v>130</v>
      </c>
    </row>
    <row r="4" s="1" customFormat="1" spans="1:21">
      <c r="A4" s="3">
        <v>17490174513</v>
      </c>
      <c r="B4" s="1" t="s">
        <v>116</v>
      </c>
      <c r="C4" s="1" t="s">
        <v>134</v>
      </c>
      <c r="D4" s="1" t="s">
        <v>135</v>
      </c>
      <c r="E4" s="1" t="s">
        <v>86</v>
      </c>
      <c r="F4" s="1" t="s">
        <v>116</v>
      </c>
      <c r="G4" s="1" t="s">
        <v>119</v>
      </c>
      <c r="H4" s="1" t="s">
        <v>120</v>
      </c>
      <c r="I4" s="1" t="s">
        <v>136</v>
      </c>
      <c r="J4" s="1" t="s">
        <v>122</v>
      </c>
      <c r="K4" s="1" t="s">
        <v>136</v>
      </c>
      <c r="L4" s="1" t="s">
        <v>136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137</v>
      </c>
      <c r="S4" s="1" t="s">
        <v>128</v>
      </c>
      <c r="T4" s="1" t="s">
        <v>129</v>
      </c>
      <c r="U4" s="1" t="s">
        <v>130</v>
      </c>
    </row>
    <row r="5" s="1" customFormat="1" spans="1:21">
      <c r="A5" s="3">
        <v>17489833130</v>
      </c>
      <c r="B5" s="1" t="s">
        <v>116</v>
      </c>
      <c r="C5" s="1" t="s">
        <v>138</v>
      </c>
      <c r="D5" s="1" t="s">
        <v>139</v>
      </c>
      <c r="E5" s="1" t="s">
        <v>78</v>
      </c>
      <c r="F5" s="1" t="s">
        <v>116</v>
      </c>
      <c r="G5" s="1" t="s">
        <v>119</v>
      </c>
      <c r="H5" s="1" t="s">
        <v>120</v>
      </c>
      <c r="I5" s="1" t="s">
        <v>124</v>
      </c>
      <c r="J5" s="1" t="s">
        <v>122</v>
      </c>
      <c r="K5" s="1" t="s">
        <v>124</v>
      </c>
      <c r="L5" s="1" t="s">
        <v>124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140</v>
      </c>
      <c r="S5" s="1" t="s">
        <v>128</v>
      </c>
      <c r="T5" s="1" t="s">
        <v>129</v>
      </c>
      <c r="U5" s="1" t="s">
        <v>130</v>
      </c>
    </row>
    <row r="6" s="1" customFormat="1" spans="1:21">
      <c r="A6" s="3">
        <v>17483638257</v>
      </c>
      <c r="B6" s="1" t="s">
        <v>116</v>
      </c>
      <c r="C6" s="1" t="s">
        <v>141</v>
      </c>
      <c r="D6" s="1" t="s">
        <v>142</v>
      </c>
      <c r="E6" s="1" t="s">
        <v>70</v>
      </c>
      <c r="F6" s="1" t="s">
        <v>116</v>
      </c>
      <c r="G6" s="1" t="s">
        <v>119</v>
      </c>
      <c r="H6" s="1" t="s">
        <v>120</v>
      </c>
      <c r="I6" s="1" t="s">
        <v>143</v>
      </c>
      <c r="J6" s="1" t="s">
        <v>122</v>
      </c>
      <c r="K6" s="1" t="s">
        <v>143</v>
      </c>
      <c r="L6" s="1" t="s">
        <v>143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144</v>
      </c>
      <c r="S6" s="1" t="s">
        <v>128</v>
      </c>
      <c r="T6" s="1" t="s">
        <v>129</v>
      </c>
      <c r="U6" s="1" t="s">
        <v>130</v>
      </c>
    </row>
    <row r="7" s="1" customFormat="1" spans="1:21">
      <c r="A7" s="3">
        <v>17483579632</v>
      </c>
      <c r="B7" s="1" t="s">
        <v>116</v>
      </c>
      <c r="C7" s="1" t="s">
        <v>145</v>
      </c>
      <c r="D7" s="1" t="s">
        <v>142</v>
      </c>
      <c r="E7" s="1" t="s">
        <v>62</v>
      </c>
      <c r="F7" s="1" t="s">
        <v>116</v>
      </c>
      <c r="G7" s="1" t="s">
        <v>119</v>
      </c>
      <c r="H7" s="1" t="s">
        <v>120</v>
      </c>
      <c r="I7" s="1" t="s">
        <v>146</v>
      </c>
      <c r="J7" s="1" t="s">
        <v>122</v>
      </c>
      <c r="K7" s="1" t="s">
        <v>146</v>
      </c>
      <c r="L7" s="1" t="s">
        <v>146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147</v>
      </c>
      <c r="S7" s="1" t="s">
        <v>128</v>
      </c>
      <c r="T7" s="1" t="s">
        <v>129</v>
      </c>
      <c r="U7" s="1" t="s">
        <v>130</v>
      </c>
    </row>
    <row r="8" s="1" customFormat="1" spans="1:21">
      <c r="A8" s="3">
        <v>17481354637</v>
      </c>
      <c r="B8" s="1" t="s">
        <v>116</v>
      </c>
      <c r="C8" s="1" t="s">
        <v>148</v>
      </c>
      <c r="D8" s="1" t="s">
        <v>149</v>
      </c>
      <c r="E8" s="1" t="s">
        <v>54</v>
      </c>
      <c r="F8" s="1" t="s">
        <v>116</v>
      </c>
      <c r="G8" s="1" t="s">
        <v>119</v>
      </c>
      <c r="H8" s="1" t="s">
        <v>120</v>
      </c>
      <c r="I8" s="1" t="s">
        <v>150</v>
      </c>
      <c r="J8" s="1" t="s">
        <v>122</v>
      </c>
      <c r="K8" s="1" t="s">
        <v>150</v>
      </c>
      <c r="L8" s="1" t="s">
        <v>150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151</v>
      </c>
      <c r="S8" s="1" t="s">
        <v>128</v>
      </c>
      <c r="T8" s="1" t="s">
        <v>129</v>
      </c>
      <c r="U8" s="1" t="s">
        <v>130</v>
      </c>
    </row>
    <row r="9" s="1" customFormat="1" spans="1:21">
      <c r="A9" s="3">
        <v>17480934906</v>
      </c>
      <c r="B9" s="1" t="s">
        <v>116</v>
      </c>
      <c r="C9" s="1" t="s">
        <v>152</v>
      </c>
      <c r="D9" s="1" t="s">
        <v>149</v>
      </c>
      <c r="E9" s="1" t="s">
        <v>51</v>
      </c>
      <c r="F9" s="1" t="s">
        <v>116</v>
      </c>
      <c r="G9" s="1" t="s">
        <v>119</v>
      </c>
      <c r="H9" s="1" t="s">
        <v>120</v>
      </c>
      <c r="I9" s="1" t="s">
        <v>150</v>
      </c>
      <c r="J9" s="1" t="s">
        <v>122</v>
      </c>
      <c r="K9" s="1" t="s">
        <v>150</v>
      </c>
      <c r="L9" s="1" t="s">
        <v>150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153</v>
      </c>
      <c r="S9" s="1" t="s">
        <v>128</v>
      </c>
      <c r="T9" s="1" t="s">
        <v>129</v>
      </c>
      <c r="U9" s="1" t="s">
        <v>130</v>
      </c>
    </row>
    <row r="10" s="1" customFormat="1" spans="1:21">
      <c r="A10" s="3">
        <v>17480385110</v>
      </c>
      <c r="B10" s="1" t="s">
        <v>116</v>
      </c>
      <c r="C10" s="1" t="s">
        <v>154</v>
      </c>
      <c r="D10" s="1" t="s">
        <v>149</v>
      </c>
      <c r="E10" s="1" t="s">
        <v>47</v>
      </c>
      <c r="F10" s="1" t="s">
        <v>116</v>
      </c>
      <c r="G10" s="1" t="s">
        <v>119</v>
      </c>
      <c r="H10" s="1" t="s">
        <v>120</v>
      </c>
      <c r="I10" s="1" t="s">
        <v>124</v>
      </c>
      <c r="J10" s="1" t="s">
        <v>122</v>
      </c>
      <c r="K10" s="1" t="s">
        <v>124</v>
      </c>
      <c r="L10" s="1" t="s">
        <v>124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155</v>
      </c>
      <c r="S10" s="1" t="s">
        <v>128</v>
      </c>
      <c r="T10" s="1" t="s">
        <v>129</v>
      </c>
      <c r="U10" s="1" t="s">
        <v>130</v>
      </c>
    </row>
    <row r="11" s="1" customFormat="1" spans="1:21">
      <c r="A11" s="3">
        <v>17490294319</v>
      </c>
      <c r="B11" s="1" t="s">
        <v>116</v>
      </c>
      <c r="C11" s="1" t="s">
        <v>156</v>
      </c>
      <c r="D11" s="1" t="s">
        <v>157</v>
      </c>
      <c r="E11" s="1" t="s">
        <v>93</v>
      </c>
      <c r="F11" s="1" t="s">
        <v>116</v>
      </c>
      <c r="G11" s="1" t="s">
        <v>119</v>
      </c>
      <c r="H11" s="1" t="s">
        <v>120</v>
      </c>
      <c r="I11" s="1" t="s">
        <v>158</v>
      </c>
      <c r="J11" s="1" t="s">
        <v>122</v>
      </c>
      <c r="K11" s="1" t="s">
        <v>158</v>
      </c>
      <c r="L11" s="1" t="s">
        <v>158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159</v>
      </c>
      <c r="S11" s="1" t="s">
        <v>128</v>
      </c>
      <c r="T11" s="1" t="s">
        <v>129</v>
      </c>
      <c r="U11" s="1" t="s">
        <v>130</v>
      </c>
    </row>
    <row r="12" s="1" customFormat="1" spans="1:21">
      <c r="A12" s="3">
        <v>17483664008</v>
      </c>
      <c r="B12" s="1" t="s">
        <v>116</v>
      </c>
      <c r="C12" s="1" t="s">
        <v>160</v>
      </c>
      <c r="D12" s="1" t="s">
        <v>161</v>
      </c>
      <c r="E12" s="1" t="s">
        <v>74</v>
      </c>
      <c r="F12" s="1" t="s">
        <v>116</v>
      </c>
      <c r="G12" s="1" t="s">
        <v>119</v>
      </c>
      <c r="H12" s="1" t="s">
        <v>120</v>
      </c>
      <c r="I12" s="1" t="s">
        <v>162</v>
      </c>
      <c r="J12" s="1" t="s">
        <v>122</v>
      </c>
      <c r="K12" s="1" t="s">
        <v>162</v>
      </c>
      <c r="L12" s="1" t="s">
        <v>162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163</v>
      </c>
      <c r="S12" s="1" t="s">
        <v>128</v>
      </c>
      <c r="T12" s="1" t="s">
        <v>129</v>
      </c>
      <c r="U12" s="1" t="s">
        <v>130</v>
      </c>
    </row>
    <row r="13" s="1" customFormat="1" spans="1:21">
      <c r="A13" s="3">
        <v>17473513071</v>
      </c>
      <c r="B13" s="1" t="s">
        <v>164</v>
      </c>
      <c r="C13" s="1" t="s">
        <v>165</v>
      </c>
      <c r="D13" s="1" t="s">
        <v>166</v>
      </c>
      <c r="E13" s="1" t="s">
        <v>43</v>
      </c>
      <c r="F13" s="1" t="s">
        <v>164</v>
      </c>
      <c r="G13" s="1" t="s">
        <v>119</v>
      </c>
      <c r="H13" s="1" t="s">
        <v>120</v>
      </c>
      <c r="I13" s="1" t="s">
        <v>167</v>
      </c>
      <c r="J13" s="1" t="s">
        <v>122</v>
      </c>
      <c r="K13" s="1" t="s">
        <v>167</v>
      </c>
      <c r="L13" s="1" t="s">
        <v>167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168</v>
      </c>
      <c r="S13" s="1" t="s">
        <v>128</v>
      </c>
      <c r="T13" s="1" t="s">
        <v>129</v>
      </c>
      <c r="U13" s="1" t="s">
        <v>130</v>
      </c>
    </row>
    <row r="14" s="1" customFormat="1" spans="1:21">
      <c r="A14" s="3">
        <v>17463882505</v>
      </c>
      <c r="B14" s="1" t="s">
        <v>169</v>
      </c>
      <c r="C14" s="1" t="s">
        <v>170</v>
      </c>
      <c r="D14" s="1" t="s">
        <v>171</v>
      </c>
      <c r="E14" s="1" t="s">
        <v>31</v>
      </c>
      <c r="F14" s="1" t="s">
        <v>164</v>
      </c>
      <c r="G14" s="1" t="s">
        <v>119</v>
      </c>
      <c r="H14" s="1" t="s">
        <v>120</v>
      </c>
      <c r="I14" s="1" t="s">
        <v>172</v>
      </c>
      <c r="J14" s="1" t="s">
        <v>122</v>
      </c>
      <c r="K14" s="1" t="s">
        <v>172</v>
      </c>
      <c r="L14" s="1" t="s">
        <v>172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173</v>
      </c>
      <c r="S14" s="1" t="s">
        <v>128</v>
      </c>
      <c r="T14" s="1" t="s">
        <v>129</v>
      </c>
      <c r="U14" s="1" t="s">
        <v>130</v>
      </c>
    </row>
    <row r="15" s="1" customFormat="1" spans="1:21">
      <c r="A15" s="3">
        <v>17483608191</v>
      </c>
      <c r="B15" s="1" t="s">
        <v>116</v>
      </c>
      <c r="C15" s="1" t="s">
        <v>174</v>
      </c>
      <c r="D15" s="1" t="s">
        <v>175</v>
      </c>
      <c r="E15" s="1" t="s">
        <v>66</v>
      </c>
      <c r="F15" s="1" t="s">
        <v>116</v>
      </c>
      <c r="G15" s="1" t="s">
        <v>119</v>
      </c>
      <c r="H15" s="1" t="s">
        <v>120</v>
      </c>
      <c r="I15" s="1" t="s">
        <v>176</v>
      </c>
      <c r="J15" s="1" t="s">
        <v>122</v>
      </c>
      <c r="K15" s="1" t="s">
        <v>176</v>
      </c>
      <c r="L15" s="1" t="s">
        <v>176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177</v>
      </c>
      <c r="S15" s="1" t="s">
        <v>128</v>
      </c>
      <c r="T15" s="1" t="s">
        <v>129</v>
      </c>
      <c r="U15" s="1" t="s">
        <v>130</v>
      </c>
    </row>
    <row r="16" s="1" customFormat="1" spans="1:21">
      <c r="A16" s="3">
        <v>17483105794</v>
      </c>
      <c r="B16" s="1" t="s">
        <v>116</v>
      </c>
      <c r="C16" s="1" t="s">
        <v>178</v>
      </c>
      <c r="D16" s="1" t="s">
        <v>175</v>
      </c>
      <c r="E16" s="1" t="s">
        <v>58</v>
      </c>
      <c r="F16" s="1" t="s">
        <v>116</v>
      </c>
      <c r="G16" s="1" t="s">
        <v>119</v>
      </c>
      <c r="H16" s="1" t="s">
        <v>120</v>
      </c>
      <c r="I16" s="1" t="s">
        <v>179</v>
      </c>
      <c r="J16" s="1" t="s">
        <v>122</v>
      </c>
      <c r="K16" s="1" t="s">
        <v>179</v>
      </c>
      <c r="L16" s="1" t="s">
        <v>179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180</v>
      </c>
      <c r="S16" s="1" t="s">
        <v>128</v>
      </c>
      <c r="T16" s="1" t="s">
        <v>129</v>
      </c>
      <c r="U16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2022-03-01T02:24:45Z</dcterms:created>
  <dcterms:modified xsi:type="dcterms:W3CDTF">2022-03-01T02:30:04Z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22D03E8390FA4A2BB91277B40E1D9E1A</vt:lpwstr>
  </property>
  <property fmtid="{D5CDD505-2E9C-101B-9397-08002B2CF9AE}" pid="3" name="KSOProductBuildVer">
    <vt:lpwstr>2052-11.1.0.11365</vt:lpwstr>
  </property>
</Properties>
</file>