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<sst xmlns="http://schemas.openxmlformats.org/spreadsheetml/2006/main" count="234" uniqueCount="121">
  <si>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</si>
  <si>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</si>
  <si>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</si>
  <si>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</si>
  <si>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</si>
  <si>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</si>
  <si>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</si>
  <si>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</si>
  <si>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</si>
  <si>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</si>
  <si>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</si>
  <si>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</si>
  <si>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</si>
  <si>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</si>
  <si>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</si>
  <si>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</si>
  <si>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</si>
  <si>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</si>
  <si>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</si>
  <si>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</si>
  <si>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</si>
  <si>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</si>
  <si>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</si>
  <si>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</si>
  <si>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</si>
  <si>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17352106775	</t>
  </si>
  <si>
    <t>Ctrip</t>
  </si>
  <si>
    <t>正常</t>
  </si>
  <si>
    <t>[和平]和平热龙温泉度假村(78217595)</t>
  </si>
  <si>
    <t>南湖东岸别墅大床房&lt;超值特惠&gt;&lt;双人入住&gt;&lt;双早&gt;</t>
  </si>
  <si>
    <t>CNY</t>
  </si>
  <si>
    <t>吴志立,尤定</t>
  </si>
  <si>
    <t>CA363220302CNY</t>
  </si>
  <si>
    <t>未提现</t>
  </si>
  <si>
    <t>携程开票</t>
  </si>
  <si>
    <t xml:space="preserve">	</t>
  </si>
  <si>
    <t xml:space="preserve">17354724242	</t>
  </si>
  <si>
    <t>[东至]格林豪泰酒店(东至丽山秀水店)(83135954)</t>
  </si>
  <si>
    <t>1.8m商务大床房&lt;双人入住&gt;&lt;无早&gt;</t>
  </si>
  <si>
    <t>程黄山</t>
  </si>
  <si>
    <t xml:space="preserve">2419047	</t>
  </si>
  <si>
    <t xml:space="preserve">17355549660	</t>
  </si>
  <si>
    <t>[梅州]梅州客天下艺术家园酒店(83268462)</t>
  </si>
  <si>
    <t>伴山别墅大床房&lt;大床&gt;&lt;超值特惠&gt;&lt;双人入住&gt;&lt;日历房套餐高价值&gt;&lt;双早&gt;&lt;新酒店礼盒&gt;</t>
  </si>
  <si>
    <t>黎惠娜</t>
  </si>
  <si>
    <t xml:space="preserve">2419138	</t>
  </si>
  <si>
    <t xml:space="preserve">684230	</t>
  </si>
  <si>
    <t xml:space="preserve">17360008935	</t>
  </si>
  <si>
    <t>[贵阳]贵阳溪山里酒店(77243456)</t>
  </si>
  <si>
    <t>高级精致房&lt;双人入住&gt;&lt;中宾&gt;&lt;无早&gt;</t>
  </si>
  <si>
    <t>赵雪研</t>
  </si>
  <si>
    <t xml:space="preserve">17361449305	</t>
  </si>
  <si>
    <t>[佛山]宜尚酒店(佛山西樵山景区樵岭广场店)(83135943)</t>
  </si>
  <si>
    <t>宜馨大床房&lt;双人入住&gt;&lt;无早&gt;</t>
  </si>
  <si>
    <t>赵天赐</t>
  </si>
  <si>
    <t xml:space="preserve">2419302	</t>
  </si>
  <si>
    <t xml:space="preserve">acknowledge	</t>
  </si>
  <si>
    <t xml:space="preserve">17361655086	</t>
  </si>
  <si>
    <t>[汕头]麗枫酒店(汕头海滨路观海长廊店)(68299987)</t>
  </si>
  <si>
    <t>标准单人房&lt;双人入住&gt;&lt;内宾&gt;&lt;预付&gt;&lt;无早&gt;</t>
  </si>
  <si>
    <t>林奕彬</t>
  </si>
  <si>
    <t>取消</t>
  </si>
  <si>
    <t xml:space="preserve">17346662538	</t>
  </si>
  <si>
    <t>退单</t>
  </si>
  <si>
    <t>[香港]香港帝逸酒店(Alva Hotel by Royal)(69311795)</t>
  </si>
  <si>
    <t>标准大床房&lt;双人入住&gt;&lt;内宾&gt;&lt;预付&gt;&lt;无早&gt;</t>
  </si>
  <si>
    <t>Chin/Sin kwok,Chin/Sin kwok</t>
  </si>
  <si>
    <t>，</t>
  </si>
  <si>
    <t>202202141741330022</t>
  </si>
  <si>
    <t>17346662538此单多收416.12元退回</t>
  </si>
  <si>
    <t>A220302091757481</t>
  </si>
  <si>
    <t>A220302091917228</t>
  </si>
  <si>
    <t>房集：i220302091459  360.9元</t>
  </si>
  <si>
    <t>CNY / HKD 当前参考汇率: 1.237005582</t>
  </si>
  <si>
    <t>总计： 1567 CNY/
1938.39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</si>
  <si>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</si>
  <si>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</si>
  <si>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</si>
  <si>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</si>
  <si>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</si>
  <si>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</si>
  <si>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</si>
  <si>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</si>
  <si>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</si>
  <si>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</si>
  <si>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</si>
  <si>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</si>
  <si>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</si>
  <si>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</si>
  <si>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</si>
  <si>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</si>
  <si>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</si>
  <si>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</si>
  <si>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2022-02-14</t>
  </si>
  <si>
    <t>2419302</t>
  </si>
  <si>
    <t>宜尚酒店(佛山西樵山景区樵岭广场店)</t>
  </si>
  <si>
    <t>2022-02-15</t>
  </si>
  <si>
    <t>退房日周结</t>
  </si>
  <si>
    <t>187.00</t>
  </si>
  <si>
    <t>RMB</t>
  </si>
  <si>
    <t>0</t>
  </si>
  <si>
    <t>0.00</t>
  </si>
  <si>
    <t>携程国内直连(DD)</t>
  </si>
  <si>
    <t>01.011249</t>
  </si>
  <si>
    <t>2022-02-14 21:52:26</t>
  </si>
  <si>
    <t>否</t>
  </si>
  <si>
    <t>汇智国际旅游发展有限公司</t>
  </si>
  <si>
    <t>直采</t>
  </si>
  <si>
    <t>2419138</t>
  </si>
  <si>
    <t>梅州客天下艺术家园酒店</t>
  </si>
  <si>
    <t>355.22</t>
  </si>
  <si>
    <t>2022-02-14 14:02:29</t>
  </si>
  <si>
    <t>2419047</t>
  </si>
  <si>
    <t>格林豪泰酒店(东至丽山秀水店)</t>
  </si>
  <si>
    <t>140.00</t>
  </si>
  <si>
    <t>2022-02-14 11:08:05</t>
  </si>
  <si>
    <t>2022-02-13</t>
  </si>
  <si>
    <t>2418764</t>
  </si>
  <si>
    <t>和平热龙温泉度假村</t>
  </si>
  <si>
    <t>940.00</t>
  </si>
  <si>
    <t>2022-02-13 17:20:34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</si>
</sst>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44606</v>
      </c>
      <c r="G2" s="6">
        <v>44607</v>
      </c>
      <c r="H2" s="4">
        <v>2</v>
      </c>
      <c r="I2" s="4">
        <v>1</v>
      </c>
      <c r="J2" s="4">
        <v>2</v>
      </c>
      <c r="K2" s="4" t="s">
        <v>30</v>
      </c>
      <c r="L2" s="4">
        <v>940</v>
      </c>
      <c r="M2" s="4">
        <v>940</v>
      </c>
      <c r="N2" s="4" t="s">
        <v>31</v>
      </c>
      <c r="O2" s="4" t="s">
        <v>32</v>
      </c>
      <c r="P2" s="4" t="s">
        <v>33</v>
      </c>
      <c r="Q2" s="4">
        <v>0</v>
      </c>
      <c r="R2" s="7">
        <v>44605</v>
      </c>
      <c r="S2" s="6">
        <v>44622</v>
      </c>
      <c r="T2" s="4" t="s">
        <v>34</v>
      </c>
      <c r="U2" s="4">
        <v>940</v>
      </c>
      <c r="V2" s="4">
        <v>0</v>
      </c>
      <c r="W2" s="4">
        <v>1044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44606</v>
      </c>
      <c r="G3" s="6">
        <v>44607</v>
      </c>
      <c r="H3" s="4">
        <v>1</v>
      </c>
      <c r="I3" s="4">
        <v>1</v>
      </c>
      <c r="J3" s="4">
        <v>1</v>
      </c>
      <c r="K3" s="4" t="s">
        <v>30</v>
      </c>
      <c r="L3" s="4">
        <v>140</v>
      </c>
      <c r="M3" s="4">
        <v>140</v>
      </c>
      <c r="N3" s="4" t="s">
        <v>39</v>
      </c>
      <c r="O3" s="4" t="s">
        <v>32</v>
      </c>
      <c r="P3" s="4" t="s">
        <v>33</v>
      </c>
      <c r="Q3" s="4">
        <v>0</v>
      </c>
      <c r="R3" s="7">
        <v>44606</v>
      </c>
      <c r="S3" s="6">
        <v>44622</v>
      </c>
      <c r="T3" s="4" t="s">
        <v>34</v>
      </c>
      <c r="U3" s="4">
        <v>140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44606</v>
      </c>
      <c r="G4" s="6">
        <v>44607</v>
      </c>
      <c r="H4" s="4">
        <v>1</v>
      </c>
      <c r="I4" s="4">
        <v>1</v>
      </c>
      <c r="J4" s="4">
        <v>1</v>
      </c>
      <c r="K4" s="4" t="s">
        <v>30</v>
      </c>
      <c r="L4" s="4">
        <v>355.22</v>
      </c>
      <c r="M4" s="4">
        <v>355.22</v>
      </c>
      <c r="N4" s="4" t="s">
        <v>44</v>
      </c>
      <c r="O4" s="4" t="s">
        <v>32</v>
      </c>
      <c r="P4" s="4" t="s">
        <v>33</v>
      </c>
      <c r="Q4" s="4">
        <v>0</v>
      </c>
      <c r="R4" s="7">
        <v>44606</v>
      </c>
      <c r="S4" s="6">
        <v>44622</v>
      </c>
      <c r="T4" s="4" t="s">
        <v>34</v>
      </c>
      <c r="U4" s="4">
        <v>355.22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44606</v>
      </c>
      <c r="G5" s="6">
        <v>44607</v>
      </c>
      <c r="H5" s="4">
        <v>1</v>
      </c>
      <c r="I5" s="4">
        <v>1</v>
      </c>
      <c r="J5" s="4">
        <v>1</v>
      </c>
      <c r="K5" s="4" t="s">
        <v>30</v>
      </c>
      <c r="L5" s="4">
        <v>360.9</v>
      </c>
      <c r="M5" s="4">
        <v>360.9</v>
      </c>
      <c r="N5" s="4" t="s">
        <v>50</v>
      </c>
      <c r="O5" s="4" t="s">
        <v>32</v>
      </c>
      <c r="P5" s="4" t="s">
        <v>33</v>
      </c>
      <c r="Q5" s="4">
        <v>0</v>
      </c>
      <c r="R5" s="7">
        <v>44606</v>
      </c>
      <c r="S5" s="6">
        <v>44622</v>
      </c>
      <c r="T5" s="4" t="s">
        <v>34</v>
      </c>
      <c r="U5" s="4">
        <v>360.9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44606</v>
      </c>
      <c r="G6" s="6">
        <v>44607</v>
      </c>
      <c r="H6" s="4">
        <v>1</v>
      </c>
      <c r="I6" s="4">
        <v>1</v>
      </c>
      <c r="J6" s="4">
        <v>1</v>
      </c>
      <c r="K6" s="4" t="s">
        <v>30</v>
      </c>
      <c r="L6" s="4">
        <v>187</v>
      </c>
      <c r="M6" s="4">
        <v>187</v>
      </c>
      <c r="N6" s="4" t="s">
        <v>54</v>
      </c>
      <c r="O6" s="4" t="s">
        <v>32</v>
      </c>
      <c r="P6" s="4" t="s">
        <v>33</v>
      </c>
      <c r="Q6" s="4">
        <v>0</v>
      </c>
      <c r="R6" s="7">
        <v>44606</v>
      </c>
      <c r="S6" s="6">
        <v>44622</v>
      </c>
      <c r="T6" s="4" t="s">
        <v>34</v>
      </c>
      <c r="U6" s="4">
        <v>187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44606</v>
      </c>
      <c r="G7" s="6">
        <v>44607</v>
      </c>
      <c r="H7" s="4">
        <v>1</v>
      </c>
      <c r="I7" s="4">
        <v>1</v>
      </c>
      <c r="J7" s="4">
        <v>1</v>
      </c>
      <c r="K7" s="4" t="s">
        <v>30</v>
      </c>
      <c r="L7" s="4">
        <v>213.11</v>
      </c>
      <c r="M7" s="4">
        <v>213.11</v>
      </c>
      <c r="N7" s="4" t="s">
        <v>60</v>
      </c>
      <c r="O7" s="4" t="s">
        <v>32</v>
      </c>
      <c r="P7" s="4" t="s">
        <v>33</v>
      </c>
      <c r="Q7" s="4">
        <v>0</v>
      </c>
      <c r="R7" s="7">
        <v>44606</v>
      </c>
      <c r="S7" s="6">
        <v>44622</v>
      </c>
      <c r="T7" s="4" t="s">
        <v>34</v>
      </c>
      <c r="U7" s="4">
        <v>213.11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57</v>
      </c>
      <c r="B8" s="4" t="s">
        <v>26</v>
      </c>
      <c r="C8" s="4" t="s">
        <v>61</v>
      </c>
      <c r="D8" s="4" t="s">
        <v>58</v>
      </c>
      <c r="E8" s="4" t="s">
        <v>59</v>
      </c>
      <c r="F8" s="6">
        <v>44606</v>
      </c>
      <c r="G8" s="6">
        <v>44607</v>
      </c>
      <c r="H8" s="4">
        <v>1</v>
      </c>
      <c r="I8" s="4">
        <v>1</v>
      </c>
      <c r="J8" s="4">
        <v>1</v>
      </c>
      <c r="K8" s="4" t="s">
        <v>30</v>
      </c>
      <c r="L8" s="4">
        <v>-213.11</v>
      </c>
      <c r="M8" s="4">
        <v>-213.11</v>
      </c>
      <c r="N8" s="4" t="s">
        <v>60</v>
      </c>
      <c r="O8" s="4" t="s">
        <v>32</v>
      </c>
      <c r="P8" s="4" t="s">
        <v>33</v>
      </c>
      <c r="Q8" s="4">
        <v>0</v>
      </c>
      <c r="R8" s="7">
        <v>44606</v>
      </c>
      <c r="S8" s="6">
        <v>44622</v>
      </c>
      <c r="T8" s="4" t="s">
        <v>34</v>
      </c>
      <c r="U8" s="4">
        <v>-213.11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63</v>
      </c>
      <c r="D9" s="4" t="s">
        <v>64</v>
      </c>
      <c r="E9" s="4" t="s">
        <v>65</v>
      </c>
      <c r="F9" s="6">
        <v>44605</v>
      </c>
      <c r="G9" s="6">
        <v>44606</v>
      </c>
      <c r="H9" s="4">
        <v>1</v>
      </c>
      <c r="I9" s="4">
        <v>1</v>
      </c>
      <c r="J9" s="4">
        <v>1</v>
      </c>
      <c r="K9" s="4" t="s">
        <v>30</v>
      </c>
      <c r="L9" s="4">
        <v>-416.12</v>
      </c>
      <c r="M9" s="4">
        <v>-416.12</v>
      </c>
      <c r="N9" s="4" t="s">
        <v>66</v>
      </c>
      <c r="O9" s="4" t="s">
        <v>32</v>
      </c>
      <c r="P9" s="4" t="s">
        <v>33</v>
      </c>
      <c r="Q9" s="4">
        <v>0</v>
      </c>
      <c r="R9" s="7">
        <v>44605</v>
      </c>
      <c r="S9" s="6">
        <v>44622</v>
      </c>
      <c r="T9" s="4" t="s">
        <v>34</v>
      </c>
      <c r="U9" s="4">
        <v>-416.12</v>
      </c>
      <c r="V9" s="4">
        <v>0</v>
      </c>
      <c r="W9" s="4">
        <v>0</v>
      </c>
      <c r="X9" s="4" t="s">
        <v>35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6" sqref="A16:E20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5">
        <v>17352106775</v>
      </c>
      <c r="B2" s="6">
        <v>44606</v>
      </c>
      <c r="C2" s="6">
        <v>44607</v>
      </c>
      <c r="D2" s="4">
        <v>940</v>
      </c>
      <c r="E2" s="4" t="str">
        <f>VLOOKUP(A2,HOP!A:L,12,0)</f>
        <v>940.00</v>
      </c>
      <c r="F2" s="4" t="str">
        <f>VLOOKUP(A2,HOP!A:C,3,0)</f>
        <v>2418764</v>
      </c>
      <c r="G2" s="4">
        <f>D2-E2</f>
        <v>0</v>
      </c>
      <c r="H2" s="4" t="str">
        <f>$H$1&amp;F2</f>
        <v>，2418764</v>
      </c>
      <c r="I2" s="4" t="str">
        <f>VLOOKUP(A2,HOP!A:U,21,0)</f>
        <v>直采</v>
      </c>
    </row>
    <row r="3" s="4" customFormat="1" spans="1:9">
      <c r="A3" s="5">
        <v>17354724242</v>
      </c>
      <c r="B3" s="6">
        <v>44606</v>
      </c>
      <c r="C3" s="6">
        <v>44607</v>
      </c>
      <c r="D3" s="4">
        <v>140</v>
      </c>
      <c r="E3" s="4" t="str">
        <f>VLOOKUP(A3,HOP!A:L,12,0)</f>
        <v>140.00</v>
      </c>
      <c r="F3" s="4" t="str">
        <f>VLOOKUP(A3,HOP!A:C,3,0)</f>
        <v>2419047</v>
      </c>
      <c r="G3" s="4">
        <f t="shared" ref="G3:G8" si="0">D3-E3</f>
        <v>0</v>
      </c>
      <c r="H3" s="4" t="str">
        <f t="shared" ref="H3:H8" si="1">$H$1&amp;F3</f>
        <v>，2419047</v>
      </c>
      <c r="I3" s="4" t="str">
        <f>VLOOKUP(A3,HOP!A:U,21,0)</f>
        <v>直采</v>
      </c>
    </row>
    <row r="4" s="4" customFormat="1" spans="1:9">
      <c r="A4" s="5">
        <v>17355549660</v>
      </c>
      <c r="B4" s="6">
        <v>44606</v>
      </c>
      <c r="C4" s="6">
        <v>44607</v>
      </c>
      <c r="D4" s="4">
        <v>355.22</v>
      </c>
      <c r="E4" s="4" t="str">
        <f>VLOOKUP(A4,HOP!A:L,12,0)</f>
        <v>355.22</v>
      </c>
      <c r="F4" s="4" t="str">
        <f>VLOOKUP(A4,HOP!A:C,3,0)</f>
        <v>2419138</v>
      </c>
      <c r="G4" s="4">
        <f t="shared" si="0"/>
        <v>0</v>
      </c>
      <c r="H4" s="4" t="str">
        <f t="shared" si="1"/>
        <v>，2419138</v>
      </c>
      <c r="I4" s="4" t="str">
        <f>VLOOKUP(A4,HOP!A:U,21,0)</f>
        <v>直采</v>
      </c>
    </row>
    <row r="5" s="4" customFormat="1" hidden="1" spans="1:10">
      <c r="A5" s="5">
        <v>17360008935</v>
      </c>
      <c r="B5" s="6">
        <v>44606</v>
      </c>
      <c r="C5" s="6">
        <v>44607</v>
      </c>
      <c r="D5" s="4">
        <v>360.9</v>
      </c>
      <c r="E5" s="4">
        <v>360.9</v>
      </c>
      <c r="F5" s="8" t="s">
        <v>68</v>
      </c>
      <c r="G5" s="4">
        <f t="shared" si="0"/>
        <v>0</v>
      </c>
      <c r="H5" s="4" t="str">
        <f t="shared" si="1"/>
        <v>，202202141741330022</v>
      </c>
      <c r="I5" s="4" t="e">
        <f>VLOOKUP(A5,HOP!A:U,21,0)</f>
        <v>#N/A</v>
      </c>
      <c r="J5" s="4">
        <v>2.14</v>
      </c>
    </row>
    <row r="6" s="4" customFormat="1" spans="1:9">
      <c r="A6" s="5">
        <v>17361449305</v>
      </c>
      <c r="B6" s="6">
        <v>44606</v>
      </c>
      <c r="C6" s="6">
        <v>44607</v>
      </c>
      <c r="D6" s="4">
        <v>187</v>
      </c>
      <c r="E6" s="4" t="str">
        <f>VLOOKUP(A6,HOP!A:L,12,0)</f>
        <v>187.00</v>
      </c>
      <c r="F6" s="4" t="str">
        <f>VLOOKUP(A6,HOP!A:C,3,0)</f>
        <v>2419302</v>
      </c>
      <c r="G6" s="4">
        <f t="shared" si="0"/>
        <v>0</v>
      </c>
      <c r="H6" s="4" t="str">
        <f t="shared" si="1"/>
        <v>，2419302</v>
      </c>
      <c r="I6" s="4" t="str">
        <f>VLOOKUP(A6,HOP!A:U,21,0)</f>
        <v>直采</v>
      </c>
    </row>
    <row r="7" s="4" customFormat="1" hidden="1" spans="1:9">
      <c r="A7" s="5">
        <v>17361655086</v>
      </c>
      <c r="B7" s="6">
        <v>44606</v>
      </c>
      <c r="C7" s="6">
        <v>44607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10">
      <c r="A8" s="5">
        <v>17346662538</v>
      </c>
      <c r="B8" s="6">
        <v>44605</v>
      </c>
      <c r="C8" s="6">
        <v>44606</v>
      </c>
      <c r="D8" s="4">
        <v>-416.12</v>
      </c>
      <c r="E8" s="4" t="e">
        <f>VLOOKUP(A8,HOP!A:L,12,0)</f>
        <v>#N/A</v>
      </c>
      <c r="F8" s="4">
        <v>2418613</v>
      </c>
      <c r="G8" s="4" t="e">
        <f t="shared" si="0"/>
        <v>#N/A</v>
      </c>
      <c r="H8" s="4" t="str">
        <f t="shared" si="1"/>
        <v>，2418613</v>
      </c>
      <c r="I8" s="4" t="e">
        <f>VLOOKUP(A8,HOP!A:U,21,0)</f>
        <v>#N/A</v>
      </c>
      <c r="J8" s="4" t="s">
        <v>69</v>
      </c>
    </row>
    <row r="10" spans="4:4">
      <c r="D10" s="4">
        <f>SUM(D2:D9)</f>
        <v>1567</v>
      </c>
    </row>
    <row r="16" spans="1:5">
      <c r="A16" s="4" t="s">
        <v>70</v>
      </c>
      <c r="D16" s="4">
        <v>1622.22</v>
      </c>
      <c r="E16" s="4">
        <v>2006.7</v>
      </c>
    </row>
    <row r="17" spans="1:5">
      <c r="A17" s="4" t="s">
        <v>71</v>
      </c>
      <c r="D17" s="4">
        <v>-416.12</v>
      </c>
      <c r="E17" s="4">
        <v>-514.74</v>
      </c>
    </row>
    <row r="18" spans="1:5">
      <c r="A18" s="4" t="s">
        <v>72</v>
      </c>
      <c r="D18" s="4">
        <v>360.9</v>
      </c>
      <c r="E18" s="4">
        <v>446.43</v>
      </c>
    </row>
    <row r="19" spans="1:5">
      <c r="A19" s="4" t="s">
        <v>73</v>
      </c>
      <c r="D19" s="4">
        <f>SUBTOTAL(9,D16:D18)</f>
        <v>1567</v>
      </c>
      <c r="E19" s="4">
        <f>SUBTOTAL(9,E16:E18)</f>
        <v>1938.39</v>
      </c>
    </row>
    <row r="20" spans="1:1">
      <c r="A20" s="4" t="s">
        <v>74</v>
      </c>
    </row>
  </sheetData>
  <autoFilter ref="A1:XFD10">
    <filterColumn colId="3">
      <filters blank="1">
        <filter val="140"/>
        <filter val="940"/>
        <filter val="-416.12"/>
        <filter val="355.22"/>
        <filter val="187"/>
        <filter val="1567"/>
        <filter val="360.9"/>
      </filters>
    </filterColumn>
    <filterColumn colId="5">
      <filters blank="1">
        <filter val="#N/A"/>
        <filter val="2419302"/>
        <filter val="2418764"/>
        <filter val="2419047"/>
        <filter val="24191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  <c r="U1" s="2" t="s">
        <v>92</v>
      </c>
    </row>
    <row r="2" s="1" customFormat="1" spans="1:21">
      <c r="A2" s="3">
        <v>17361449305</v>
      </c>
      <c r="B2" s="1" t="s">
        <v>93</v>
      </c>
      <c r="C2" s="1" t="s">
        <v>94</v>
      </c>
      <c r="D2" s="1" t="s">
        <v>95</v>
      </c>
      <c r="E2" s="1" t="s">
        <v>54</v>
      </c>
      <c r="F2" s="1" t="s">
        <v>93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</row>
    <row r="3" s="1" customFormat="1" spans="1:21">
      <c r="A3" s="3">
        <v>17355549660</v>
      </c>
      <c r="B3" s="1" t="s">
        <v>93</v>
      </c>
      <c r="C3" s="1" t="s">
        <v>108</v>
      </c>
      <c r="D3" s="1" t="s">
        <v>109</v>
      </c>
      <c r="E3" s="1" t="s">
        <v>44</v>
      </c>
      <c r="F3" s="1" t="s">
        <v>93</v>
      </c>
      <c r="G3" s="1" t="s">
        <v>96</v>
      </c>
      <c r="H3" s="1" t="s">
        <v>97</v>
      </c>
      <c r="I3" s="1" t="s">
        <v>110</v>
      </c>
      <c r="J3" s="1" t="s">
        <v>99</v>
      </c>
      <c r="K3" s="1" t="s">
        <v>110</v>
      </c>
      <c r="L3" s="1" t="s">
        <v>110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111</v>
      </c>
      <c r="S3" s="1" t="s">
        <v>105</v>
      </c>
      <c r="T3" s="1" t="s">
        <v>106</v>
      </c>
      <c r="U3" s="1" t="s">
        <v>107</v>
      </c>
    </row>
    <row r="4" s="1" customFormat="1" spans="1:21">
      <c r="A4" s="3">
        <v>17354724242</v>
      </c>
      <c r="B4" s="1" t="s">
        <v>93</v>
      </c>
      <c r="C4" s="1" t="s">
        <v>112</v>
      </c>
      <c r="D4" s="1" t="s">
        <v>113</v>
      </c>
      <c r="E4" s="1" t="s">
        <v>39</v>
      </c>
      <c r="F4" s="1" t="s">
        <v>93</v>
      </c>
      <c r="G4" s="1" t="s">
        <v>96</v>
      </c>
      <c r="H4" s="1" t="s">
        <v>97</v>
      </c>
      <c r="I4" s="1" t="s">
        <v>114</v>
      </c>
      <c r="J4" s="1" t="s">
        <v>99</v>
      </c>
      <c r="K4" s="1" t="s">
        <v>114</v>
      </c>
      <c r="L4" s="1" t="s">
        <v>114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115</v>
      </c>
      <c r="S4" s="1" t="s">
        <v>105</v>
      </c>
      <c r="T4" s="1" t="s">
        <v>106</v>
      </c>
      <c r="U4" s="1" t="s">
        <v>107</v>
      </c>
    </row>
    <row r="5" s="1" customFormat="1" spans="1:21">
      <c r="A5" s="3">
        <v>17352106775</v>
      </c>
      <c r="B5" s="1" t="s">
        <v>116</v>
      </c>
      <c r="C5" s="1" t="s">
        <v>117</v>
      </c>
      <c r="D5" s="1" t="s">
        <v>118</v>
      </c>
      <c r="E5" s="1" t="s">
        <v>31</v>
      </c>
      <c r="F5" s="1" t="s">
        <v>93</v>
      </c>
      <c r="G5" s="1" t="s">
        <v>96</v>
      </c>
      <c r="H5" s="1" t="s">
        <v>97</v>
      </c>
      <c r="I5" s="1" t="s">
        <v>119</v>
      </c>
      <c r="J5" s="1" t="s">
        <v>99</v>
      </c>
      <c r="K5" s="1" t="s">
        <v>119</v>
      </c>
      <c r="L5" s="1" t="s">
        <v>119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120</v>
      </c>
      <c r="S5" s="1" t="s">
        <v>105</v>
      </c>
      <c r="T5" s="1" t="s">
        <v>106</v>
      </c>
      <c r="U5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2022-03-02T01:08:53Z</dcterms:created>
  <dcterms:modified xsi:type="dcterms:W3CDTF">2022-03-02T01:19:08Z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9FC4205F45104386A9B208E3C7582F8E</vt:lpwstr>
  </property>
  <property fmtid="{D5CDD505-2E9C-101B-9397-08002B2CF9AE}" pid="3" name="KSOProductBuildVer">
    <vt:lpwstr>2052-11.1.0.11365</vt:lpwstr>
  </property>
</Properties>
</file>