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<sst xmlns="http://schemas.openxmlformats.org/spreadsheetml/2006/main" count="878" uniqueCount="337">
  <si>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</si>
  <si>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</si>
  <si>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</si>
  <si>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</si>
  <si>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</si>
  <si>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</si>
  <si>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</si>
  <si>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</si>
  <si>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</si>
  <si>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</si>
  <si>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</si>
  <si>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</si>
  <si>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</si>
  <si>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</si>
  <si>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</si>
  <si>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</si>
  <si>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</si>
  <si>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</si>
  <si>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</si>
  <si>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</si>
  <si>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</si>
  <si>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</si>
  <si>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</si>
  <si>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</si>
  <si>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</si>
  <si>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16980900326	</t>
  </si>
  <si>
    <t>Ctrip</t>
  </si>
  <si>
    <t>正常</t>
  </si>
  <si>
    <t>[新加坡]新加坡乌节大酒店 (Staycation Approved)(Orchard Hotel Singapore (Staycation Approved))(55345910)</t>
  </si>
  <si>
    <t>尊贵房&lt;不退款&gt;&lt;2人入住&gt;</t>
  </si>
  <si>
    <t>HKD</t>
  </si>
  <si>
    <t>Tiah/Leng Kiat</t>
  </si>
  <si>
    <t>CA13030220302HKD</t>
  </si>
  <si>
    <t>未提现</t>
  </si>
  <si>
    <t>携程开票</t>
  </si>
  <si>
    <t xml:space="preserve">	</t>
  </si>
  <si>
    <t xml:space="preserve">17150409178	</t>
  </si>
  <si>
    <t>[新奥尔良]新奥尔良市中心/会议中心万怡酒店(Courtyard New Orleans Downtown/Convention Center)(55680629)</t>
  </si>
  <si>
    <t>双床房&lt;2人入住&gt;&lt;不退款&gt;</t>
  </si>
  <si>
    <t>Weiss/Laura</t>
  </si>
  <si>
    <t xml:space="preserve">2381213	</t>
  </si>
  <si>
    <t xml:space="preserve">95168932	</t>
  </si>
  <si>
    <t xml:space="preserve">17189587366	</t>
  </si>
  <si>
    <t>[亚特兰大]亚特兰大巴克海德威斯汀酒店(The Westin Buckhead Atlanta)(55707873)</t>
  </si>
  <si>
    <t>特大床房带沙发床&lt;2人入住&gt;&lt;不退款&gt;</t>
  </si>
  <si>
    <t>Rostami/Siavash</t>
  </si>
  <si>
    <t xml:space="preserve">99776786	</t>
  </si>
  <si>
    <t xml:space="preserve">17257769528	</t>
  </si>
  <si>
    <t>[米尔迪拉]米尔迪拉美居酒店(Mercure Hotel Mildura)(55254302)</t>
  </si>
  <si>
    <t>标准大号床房&lt;不退款&gt;&lt;2人入住&gt;</t>
  </si>
  <si>
    <t>Osullivan/Janine</t>
  </si>
  <si>
    <t xml:space="preserve">2410838	</t>
  </si>
  <si>
    <t xml:space="preserve">7509WBP506	</t>
  </si>
  <si>
    <t xml:space="preserve">17289722383	</t>
  </si>
  <si>
    <t>[海牙]海牙市中心宜必思尚品酒店(Ibis Styles Den Haag City Centre)(80333219)</t>
  </si>
  <si>
    <t>双人间&lt;2人入住&gt;&lt;不退款&gt;&lt;早餐&gt;</t>
  </si>
  <si>
    <t>Rao/Qiongsi,ZHOU/VALENTINO</t>
  </si>
  <si>
    <t xml:space="preserve">2413469	</t>
  </si>
  <si>
    <t xml:space="preserve">2202250530	</t>
  </si>
  <si>
    <t xml:space="preserve">17351330548	</t>
  </si>
  <si>
    <t>[Klojen]玛琅 OJ 贝斯特韦斯特酒店(The 1O1 Malang OJ)(55812480)</t>
  </si>
  <si>
    <t>豪华特大床房&lt;2人入住&gt;&lt;不退款&gt;</t>
  </si>
  <si>
    <t>Herbowo Putra/Rangga</t>
  </si>
  <si>
    <t xml:space="preserve">17363266371	</t>
  </si>
  <si>
    <t>[乔治市]人力车房酒店(Noordin Mews)(55337098)</t>
  </si>
  <si>
    <t>缪斯房&lt;不退款&gt;&lt;2人入住&gt;</t>
  </si>
  <si>
    <t>Ng/Neville</t>
  </si>
  <si>
    <t xml:space="preserve">41295	</t>
  </si>
  <si>
    <t xml:space="preserve">17373821670	</t>
  </si>
  <si>
    <t>[济州市]济州天山商务酒店(Jeju Skyhill Business Hotel)(55585904)</t>
  </si>
  <si>
    <t>标准双床房&lt;不退款&gt;&lt;2人入住&gt;</t>
  </si>
  <si>
    <t>Lee/Soyeong,sur/hyejung</t>
  </si>
  <si>
    <t xml:space="preserve">2419992	</t>
  </si>
  <si>
    <t xml:space="preserve">按名字	</t>
  </si>
  <si>
    <t xml:space="preserve">17414313327	</t>
  </si>
  <si>
    <t>[柏林]柏林瑞享酒店(Mövenpick Hotel Berlin)(55439696)</t>
  </si>
  <si>
    <t>经典房（特大床）&lt;不退款&gt;&lt;2人入住&gt;</t>
  </si>
  <si>
    <t>Frohberg/Joerg</t>
  </si>
  <si>
    <t xml:space="preserve">2423416	</t>
  </si>
  <si>
    <t xml:space="preserve">B4H7WBP526	</t>
  </si>
  <si>
    <t xml:space="preserve">17438332081	</t>
  </si>
  <si>
    <t>[新加坡]新加坡史各士皇族酒店(Royal Plaza on Scotts)(56174646)</t>
  </si>
  <si>
    <t>豪华特大床房&lt;早餐&gt;&lt;不退款&gt;&lt;2人入住&gt;</t>
  </si>
  <si>
    <t>tan/ding li</t>
  </si>
  <si>
    <t xml:space="preserve">2427973	</t>
  </si>
  <si>
    <t xml:space="preserve">17445288649	</t>
  </si>
  <si>
    <t>[民都鲁]绿庭酒店(Greens Hotel &amp; Suites)(55611682)</t>
  </si>
  <si>
    <t>豪华双人房两张床&lt;2人入住&gt;&lt;不退款&gt;&lt;早餐&gt;</t>
  </si>
  <si>
    <t>syamsu alam/Akbar</t>
  </si>
  <si>
    <t xml:space="preserve">acknowledge	</t>
  </si>
  <si>
    <t xml:space="preserve">17463568685	</t>
  </si>
  <si>
    <t>[巴塞罗那]奥利维亚宫酒店(Olivia Plaza Hotel)(55639650)</t>
  </si>
  <si>
    <t>标准双人房/双床房&lt;2人入住&gt;&lt;不退款&gt;</t>
  </si>
  <si>
    <t>Harnyk/Kateryna</t>
  </si>
  <si>
    <t xml:space="preserve">10091917	</t>
  </si>
  <si>
    <t xml:space="preserve">17465137800	</t>
  </si>
  <si>
    <t>[Isola]塞提雅布迪美爵酒店(Grand Mercure Bandung Setiabudi)(70391172)</t>
  </si>
  <si>
    <t>高级房&lt;2人入住&gt;&lt;不退款&gt;</t>
  </si>
  <si>
    <t>hendronugroho/fajar</t>
  </si>
  <si>
    <t xml:space="preserve">17471572646	</t>
  </si>
  <si>
    <t>[旧金山]旧金山适居酒店(San Francisco Proper Hotel)(56128376)</t>
  </si>
  <si>
    <t>尊贵客房, 1 张特大床&lt;不退款&gt;&lt;2人入住&gt;</t>
  </si>
  <si>
    <t>cook/heather Denise</t>
  </si>
  <si>
    <t xml:space="preserve">2433434	</t>
  </si>
  <si>
    <t xml:space="preserve">14820937-1	</t>
  </si>
  <si>
    <t xml:space="preserve">17481200229	</t>
  </si>
  <si>
    <t>[吉隆坡]吉隆坡四季酒店(Four Seasons Hotel Kuala Lumpur)(55542782)</t>
  </si>
  <si>
    <t>城景房&lt;2人入住&gt;&lt;不退款&gt;</t>
  </si>
  <si>
    <t>Ng/You Khai,Lee/Kar Mun</t>
  </si>
  <si>
    <t xml:space="preserve">2434611	</t>
  </si>
  <si>
    <t xml:space="preserve">17481640942	</t>
  </si>
  <si>
    <t>[Muja Muju]库苏曼尼卡拉大街酒店(Favehotel Kusumanegara)(55321060)</t>
  </si>
  <si>
    <t>趣味房&lt;2人入住&gt;&lt;不退款&gt;&lt;早餐&gt;</t>
  </si>
  <si>
    <t>SUJATMIKO/SYABANI ARIF</t>
  </si>
  <si>
    <t xml:space="preserve">17481649517	</t>
  </si>
  <si>
    <t>S./SYABANI ARIF</t>
  </si>
  <si>
    <t xml:space="preserve">2434673	</t>
  </si>
  <si>
    <t>取消</t>
  </si>
  <si>
    <t xml:space="preserve">17490432565	</t>
  </si>
  <si>
    <t>wijaya/sylvia indriani</t>
  </si>
  <si>
    <t xml:space="preserve">2435037	</t>
  </si>
  <si>
    <t xml:space="preserve">17490889640	</t>
  </si>
  <si>
    <t>Ang/Gerald</t>
  </si>
  <si>
    <t xml:space="preserve">17491022928	</t>
  </si>
  <si>
    <t>[塔朗哥]利邦码头陶朗阿加酒店(Trinity Wharf Tauranga)(55626185)</t>
  </si>
  <si>
    <t>都市特大床房&lt;不退款&gt;&lt;2人入住&gt;</t>
  </si>
  <si>
    <t>garratt/samantha</t>
  </si>
  <si>
    <t xml:space="preserve">EXP-1899984155	</t>
  </si>
  <si>
    <t xml:space="preserve">17491138125	</t>
  </si>
  <si>
    <t>[西归浦市]西归浦JS酒店(Seogwipo JS Hotel)(68545281)</t>
  </si>
  <si>
    <t>Baek/Youngju</t>
  </si>
  <si>
    <t xml:space="preserve">22223332	</t>
  </si>
  <si>
    <t xml:space="preserve">17491619443	</t>
  </si>
  <si>
    <t>[卡加延德奥罗]塞达中心酒店(Seda Centrio)(55280756)</t>
  </si>
  <si>
    <t>俱乐部房&lt;不退款&gt;&lt;2人入住&gt;</t>
  </si>
  <si>
    <t>piedad santiago/Teresa,piedad santiago/Teresa</t>
  </si>
  <si>
    <t xml:space="preserve">2052350	</t>
  </si>
  <si>
    <t xml:space="preserve">17499484117	</t>
  </si>
  <si>
    <t>[吉隆坡]吉隆坡城市中心彩鸿酒店(Travelodge City Centre)(56163236)</t>
  </si>
  <si>
    <t>高级房, 1 张大床&lt;2人入住&gt;&lt;不退款&gt;</t>
  </si>
  <si>
    <t>Othman/Nor hasni</t>
  </si>
  <si>
    <t xml:space="preserve">1278SC011233	</t>
  </si>
  <si>
    <t xml:space="preserve">17499919407	</t>
  </si>
  <si>
    <t>Poh Yee/Koh,Poh Yee/Koh</t>
  </si>
  <si>
    <t xml:space="preserve">2436287	</t>
  </si>
  <si>
    <t xml:space="preserve">17500279719	</t>
  </si>
  <si>
    <t>[吉隆坡]我的酒店@武吉免登(My Hotel @ Bukit Bintang)(55367711)</t>
  </si>
  <si>
    <t>高级房&lt;不退款&gt;&lt;2人入住&gt;</t>
  </si>
  <si>
    <t>Yeap/Yong Tuck</t>
  </si>
  <si>
    <t xml:space="preserve">2436586	</t>
  </si>
  <si>
    <t xml:space="preserve">17500484820	</t>
  </si>
  <si>
    <t>Cheng Teck Thomas/Ng</t>
  </si>
  <si>
    <t xml:space="preserve">2436729	</t>
  </si>
  <si>
    <t>，</t>
  </si>
  <si>
    <t>34780 HKD</t>
  </si>
  <si>
    <t>A220302103702481</t>
  </si>
  <si>
    <t>总计：34780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</si>
  <si>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</si>
  <si>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</si>
  <si>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</si>
  <si>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</si>
  <si>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</si>
  <si>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</si>
  <si>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</si>
  <si>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</si>
  <si>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</si>
  <si>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</si>
  <si>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</si>
  <si>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</si>
  <si>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</si>
  <si>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</si>
  <si>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</si>
  <si>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</si>
  <si>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</si>
  <si>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</si>
  <si>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2022-02-26</t>
  </si>
  <si>
    <t>2436729</t>
  </si>
  <si>
    <t>新加坡史各士皇族酒店</t>
  </si>
  <si>
    <t>Cheng Teck Thomas Ng</t>
  </si>
  <si>
    <t>2022-02-27</t>
  </si>
  <si>
    <t>退房日周结</t>
  </si>
  <si>
    <t>926.40</t>
  </si>
  <si>
    <t>1143.00</t>
  </si>
  <si>
    <t>0</t>
  </si>
  <si>
    <t>0.00</t>
  </si>
  <si>
    <t>携程汇智国际直连</t>
  </si>
  <si>
    <t>925</t>
  </si>
  <si>
    <t>2022-02-26 21:58:24</t>
  </si>
  <si>
    <t>否</t>
  </si>
  <si>
    <t>汇智国际旅游发展有限公司</t>
  </si>
  <si>
    <t>直连</t>
  </si>
  <si>
    <t>2436586</t>
  </si>
  <si>
    <t>我的酒店@武吉免登</t>
  </si>
  <si>
    <t>Yeap Yong Tuck</t>
  </si>
  <si>
    <t>91.59</t>
  </si>
  <si>
    <t>113.00</t>
  </si>
  <si>
    <t>2022-02-26 21:17:41</t>
  </si>
  <si>
    <t>2436287</t>
  </si>
  <si>
    <t>Poh Yee Koh,Poh Yee Koh</t>
  </si>
  <si>
    <t>2022-02-26 19:59:45</t>
  </si>
  <si>
    <t>2435945</t>
  </si>
  <si>
    <t>吉隆坡城市中心彩鸿酒店</t>
  </si>
  <si>
    <t>Othman Nor hasni</t>
  </si>
  <si>
    <t>146.70</t>
  </si>
  <si>
    <t>181.00</t>
  </si>
  <si>
    <t>2022-02-26 18:37:34</t>
  </si>
  <si>
    <t>2435224</t>
  </si>
  <si>
    <t>卡加延德奥罗雪松森特里奥酒店</t>
  </si>
  <si>
    <t>piedad santiago Teresa,piedad santiago Teresa</t>
  </si>
  <si>
    <t>749.71</t>
  </si>
  <si>
    <t>925.00</t>
  </si>
  <si>
    <t>2022-02-26 11:01:54</t>
  </si>
  <si>
    <t>2435137</t>
  </si>
  <si>
    <t>济州岛西归浦Js价值酒店</t>
  </si>
  <si>
    <t>Baek Youngju</t>
  </si>
  <si>
    <t>289.35</t>
  </si>
  <si>
    <t>357.00</t>
  </si>
  <si>
    <t>2022-02-26 08:08:27</t>
  </si>
  <si>
    <t>2435120</t>
  </si>
  <si>
    <t>利邦码头陶朗阿加酒店</t>
  </si>
  <si>
    <t>garratt samantha</t>
  </si>
  <si>
    <t>1073.10</t>
  </si>
  <si>
    <t>1324.00</t>
  </si>
  <si>
    <t>2022-02-26 05:16:48</t>
  </si>
  <si>
    <t>2435093</t>
  </si>
  <si>
    <t>Ang Gerald</t>
  </si>
  <si>
    <t>2022-02-26 01:55:28</t>
  </si>
  <si>
    <t>2022-02-25</t>
  </si>
  <si>
    <t>2435037</t>
  </si>
  <si>
    <t>库苏曼尼卡拉大街酒店</t>
  </si>
  <si>
    <t>wijaya sylvia indriani</t>
  </si>
  <si>
    <t>264.65</t>
  </si>
  <si>
    <t>326.00</t>
  </si>
  <si>
    <t>2022-02-25 23:02:29</t>
  </si>
  <si>
    <t>2434673</t>
  </si>
  <si>
    <t>S. SYABANI ARIF</t>
  </si>
  <si>
    <t>131.51</t>
  </si>
  <si>
    <t>162.00</t>
  </si>
  <si>
    <t>2022-02-25 12:16:39</t>
  </si>
  <si>
    <t>2434671</t>
  </si>
  <si>
    <t>SUJATMIKO SYABANI ARIF</t>
  </si>
  <si>
    <t>2022-02-25 12:14:45</t>
  </si>
  <si>
    <t>2434611</t>
  </si>
  <si>
    <t>吉隆坡四季酒店</t>
  </si>
  <si>
    <t>Ng You Khai,Lee Kar Mun</t>
  </si>
  <si>
    <t>1083.75</t>
  </si>
  <si>
    <t>1335.00</t>
  </si>
  <si>
    <t>2022-02-25 10:34:58</t>
  </si>
  <si>
    <t>2022-02-24</t>
  </si>
  <si>
    <t>2433434</t>
  </si>
  <si>
    <t>旧金山普洛蒲酒店</t>
  </si>
  <si>
    <t>cook heather Denise</t>
  </si>
  <si>
    <t>2342.35</t>
  </si>
  <si>
    <t>2890.00</t>
  </si>
  <si>
    <t>2022-02-24 12:32:30</t>
  </si>
  <si>
    <t>2022-02-23</t>
  </si>
  <si>
    <t>2432781</t>
  </si>
  <si>
    <t>奥利维亚宫酒店</t>
  </si>
  <si>
    <t>Harnyk Kateryna</t>
  </si>
  <si>
    <t>4087.49</t>
  </si>
  <si>
    <t>5032.00</t>
  </si>
  <si>
    <t>2022-02-23 19:49:31</t>
  </si>
  <si>
    <t>2022-02-21</t>
  </si>
  <si>
    <t>2429739</t>
  </si>
  <si>
    <t>格林斯套房酒店</t>
  </si>
  <si>
    <t>syamsu alam Akbar</t>
  </si>
  <si>
    <t>297.38</t>
  </si>
  <si>
    <t>366.00</t>
  </si>
  <si>
    <t>2022-02-21 21:12:06</t>
  </si>
  <si>
    <t>2427973</t>
  </si>
  <si>
    <t>tan ding li</t>
  </si>
  <si>
    <t>910.81</t>
  </si>
  <si>
    <t>1121.00</t>
  </si>
  <si>
    <t>2022-02-21 10:50:22</t>
  </si>
  <si>
    <t>2022-02-18</t>
  </si>
  <si>
    <t>2423416</t>
  </si>
  <si>
    <t>柏林波茨坦广场穆芬匹克酒店</t>
  </si>
  <si>
    <t>Frohberg Joerg</t>
  </si>
  <si>
    <t>479.39</t>
  </si>
  <si>
    <t>589.00</t>
  </si>
  <si>
    <t>2022-02-18 21:05:11</t>
  </si>
  <si>
    <t>2022-02-16</t>
  </si>
  <si>
    <t>2419992</t>
  </si>
  <si>
    <t>济州天山商务酒店</t>
  </si>
  <si>
    <t>Lee Soyeong,sur hyejung</t>
  </si>
  <si>
    <t>116.40</t>
  </si>
  <si>
    <t>143.00</t>
  </si>
  <si>
    <t>2022-02-16 17:16:07</t>
  </si>
  <si>
    <t>2022-02-15</t>
  </si>
  <si>
    <t>2419491</t>
  </si>
  <si>
    <t>诺丁缪斯酒店</t>
  </si>
  <si>
    <t>Ng Neville</t>
  </si>
  <si>
    <t>1281.75</t>
  </si>
  <si>
    <t>1570.00</t>
  </si>
  <si>
    <t>2022-02-15 12:55:25</t>
  </si>
  <si>
    <t>2022-02-13</t>
  </si>
  <si>
    <t>2418696</t>
  </si>
  <si>
    <t>1O1 马朗 OJ 酒店</t>
  </si>
  <si>
    <t>Herbowo Putra Rangga</t>
  </si>
  <si>
    <t>179.54</t>
  </si>
  <si>
    <t>220.00</t>
  </si>
  <si>
    <t>2022-02-13 14:35:26</t>
  </si>
  <si>
    <t>2022-02-05</t>
  </si>
  <si>
    <t>2413469</t>
  </si>
  <si>
    <t>海牙市中心宜必思尚品酒店</t>
  </si>
  <si>
    <t>Rao Qiongsi,ZHOU VALENTINO</t>
  </si>
  <si>
    <t>1046.91</t>
  </si>
  <si>
    <t>1280.00</t>
  </si>
  <si>
    <t>2022-02-05 20:19:53</t>
  </si>
  <si>
    <t>2022-01-30</t>
  </si>
  <si>
    <t>2410838</t>
  </si>
  <si>
    <t>米尔迪拉美居酒店</t>
  </si>
  <si>
    <t>Osullivan Janine</t>
  </si>
  <si>
    <t>561.08</t>
  </si>
  <si>
    <t>686.00</t>
  </si>
  <si>
    <t>2022-01-30 14:54:06</t>
  </si>
  <si>
    <t>2022-01-17</t>
  </si>
  <si>
    <t>2395554</t>
  </si>
  <si>
    <t>亚特兰大巴克海德威斯汀酒店</t>
  </si>
  <si>
    <t>Rostami Siavash</t>
  </si>
  <si>
    <t>2146.17</t>
  </si>
  <si>
    <t>2624.00</t>
  </si>
  <si>
    <t>2022-01-17 02:13:56</t>
  </si>
  <si>
    <t>2022-01-10</t>
  </si>
  <si>
    <t>2381213</t>
  </si>
  <si>
    <t>新奥尔良市中心/会议中心万怡酒店</t>
  </si>
  <si>
    <t>Weiss Laura</t>
  </si>
  <si>
    <t>6285.72</t>
  </si>
  <si>
    <t>7673.00</t>
  </si>
  <si>
    <t>2022-01-10 06:25:08</t>
  </si>
  <si>
    <t>2021-12-14</t>
  </si>
  <si>
    <t>2339804</t>
  </si>
  <si>
    <t>新加坡乌节大酒店</t>
  </si>
  <si>
    <t>Tiah Leng Kiat</t>
  </si>
  <si>
    <t>1857.81</t>
  </si>
  <si>
    <t>2272.00</t>
  </si>
  <si>
    <t>2021-12-14 08:52:45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</si>
</sst>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9" fillId="16" borderId="3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44617</v>
      </c>
      <c r="G2" s="6">
        <v>44619</v>
      </c>
      <c r="H2" s="4">
        <v>1</v>
      </c>
      <c r="I2" s="4">
        <v>2</v>
      </c>
      <c r="J2" s="4">
        <v>2</v>
      </c>
      <c r="K2" s="4" t="s">
        <v>30</v>
      </c>
      <c r="L2" s="4">
        <v>2272</v>
      </c>
      <c r="M2" s="4">
        <v>2272</v>
      </c>
      <c r="N2" s="4" t="s">
        <v>31</v>
      </c>
      <c r="O2" s="4" t="s">
        <v>32</v>
      </c>
      <c r="P2" s="4" t="s">
        <v>33</v>
      </c>
      <c r="Q2" s="4">
        <v>0</v>
      </c>
      <c r="R2" s="7">
        <v>44544</v>
      </c>
      <c r="S2" s="6">
        <v>44622</v>
      </c>
      <c r="T2" s="4" t="s">
        <v>34</v>
      </c>
      <c r="U2" s="4">
        <v>2272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44616</v>
      </c>
      <c r="G3" s="6">
        <v>44619</v>
      </c>
      <c r="H3" s="4">
        <v>1</v>
      </c>
      <c r="I3" s="4">
        <v>3</v>
      </c>
      <c r="J3" s="4">
        <v>3</v>
      </c>
      <c r="K3" s="4" t="s">
        <v>30</v>
      </c>
      <c r="L3" s="4">
        <v>7673</v>
      </c>
      <c r="M3" s="4">
        <v>7673</v>
      </c>
      <c r="N3" s="4" t="s">
        <v>39</v>
      </c>
      <c r="O3" s="4" t="s">
        <v>32</v>
      </c>
      <c r="P3" s="4" t="s">
        <v>33</v>
      </c>
      <c r="Q3" s="4">
        <v>0</v>
      </c>
      <c r="R3" s="7">
        <v>44571</v>
      </c>
      <c r="S3" s="6">
        <v>44622</v>
      </c>
      <c r="T3" s="4" t="s">
        <v>34</v>
      </c>
      <c r="U3" s="4">
        <v>7673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44617</v>
      </c>
      <c r="G4" s="6">
        <v>44619</v>
      </c>
      <c r="H4" s="4">
        <v>1</v>
      </c>
      <c r="I4" s="4">
        <v>2</v>
      </c>
      <c r="J4" s="4">
        <v>2</v>
      </c>
      <c r="K4" s="4" t="s">
        <v>30</v>
      </c>
      <c r="L4" s="4">
        <v>2624</v>
      </c>
      <c r="M4" s="4">
        <v>2624</v>
      </c>
      <c r="N4" s="4" t="s">
        <v>45</v>
      </c>
      <c r="O4" s="4" t="s">
        <v>32</v>
      </c>
      <c r="P4" s="4" t="s">
        <v>33</v>
      </c>
      <c r="Q4" s="4">
        <v>0</v>
      </c>
      <c r="R4" s="7">
        <v>44578</v>
      </c>
      <c r="S4" s="6">
        <v>44622</v>
      </c>
      <c r="T4" s="4" t="s">
        <v>34</v>
      </c>
      <c r="U4" s="4">
        <v>2624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44618</v>
      </c>
      <c r="G5" s="6">
        <v>44619</v>
      </c>
      <c r="H5" s="4">
        <v>1</v>
      </c>
      <c r="I5" s="4">
        <v>1</v>
      </c>
      <c r="J5" s="4">
        <v>1</v>
      </c>
      <c r="K5" s="4" t="s">
        <v>30</v>
      </c>
      <c r="L5" s="4">
        <v>686</v>
      </c>
      <c r="M5" s="4">
        <v>686</v>
      </c>
      <c r="N5" s="4" t="s">
        <v>50</v>
      </c>
      <c r="O5" s="4" t="s">
        <v>32</v>
      </c>
      <c r="P5" s="4" t="s">
        <v>33</v>
      </c>
      <c r="Q5" s="4">
        <v>0</v>
      </c>
      <c r="R5" s="7">
        <v>44591</v>
      </c>
      <c r="S5" s="6">
        <v>44622</v>
      </c>
      <c r="T5" s="4" t="s">
        <v>34</v>
      </c>
      <c r="U5" s="4">
        <v>686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44617</v>
      </c>
      <c r="G6" s="6">
        <v>44619</v>
      </c>
      <c r="H6" s="4">
        <v>1</v>
      </c>
      <c r="I6" s="4">
        <v>2</v>
      </c>
      <c r="J6" s="4">
        <v>2</v>
      </c>
      <c r="K6" s="4" t="s">
        <v>30</v>
      </c>
      <c r="L6" s="4">
        <v>1280</v>
      </c>
      <c r="M6" s="4">
        <v>1280</v>
      </c>
      <c r="N6" s="4" t="s">
        <v>56</v>
      </c>
      <c r="O6" s="4" t="s">
        <v>32</v>
      </c>
      <c r="P6" s="4" t="s">
        <v>33</v>
      </c>
      <c r="Q6" s="4">
        <v>0</v>
      </c>
      <c r="R6" s="7">
        <v>44597</v>
      </c>
      <c r="S6" s="6">
        <v>44622</v>
      </c>
      <c r="T6" s="4" t="s">
        <v>34</v>
      </c>
      <c r="U6" s="4">
        <v>1280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44618</v>
      </c>
      <c r="G7" s="6">
        <v>44619</v>
      </c>
      <c r="H7" s="4">
        <v>1</v>
      </c>
      <c r="I7" s="4">
        <v>1</v>
      </c>
      <c r="J7" s="4">
        <v>1</v>
      </c>
      <c r="K7" s="4" t="s">
        <v>30</v>
      </c>
      <c r="L7" s="4">
        <v>220</v>
      </c>
      <c r="M7" s="4">
        <v>220</v>
      </c>
      <c r="N7" s="4" t="s">
        <v>62</v>
      </c>
      <c r="O7" s="4" t="s">
        <v>32</v>
      </c>
      <c r="P7" s="4" t="s">
        <v>33</v>
      </c>
      <c r="Q7" s="4">
        <v>0</v>
      </c>
      <c r="R7" s="7">
        <v>44605</v>
      </c>
      <c r="S7" s="6">
        <v>44622</v>
      </c>
      <c r="T7" s="4" t="s">
        <v>34</v>
      </c>
      <c r="U7" s="4">
        <v>220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44617</v>
      </c>
      <c r="G8" s="6">
        <v>44619</v>
      </c>
      <c r="H8" s="4">
        <v>1</v>
      </c>
      <c r="I8" s="4">
        <v>2</v>
      </c>
      <c r="J8" s="4">
        <v>2</v>
      </c>
      <c r="K8" s="4" t="s">
        <v>30</v>
      </c>
      <c r="L8" s="4">
        <v>1570</v>
      </c>
      <c r="M8" s="4">
        <v>1570</v>
      </c>
      <c r="N8" s="4" t="s">
        <v>66</v>
      </c>
      <c r="O8" s="4" t="s">
        <v>32</v>
      </c>
      <c r="P8" s="4" t="s">
        <v>33</v>
      </c>
      <c r="Q8" s="4">
        <v>0</v>
      </c>
      <c r="R8" s="7">
        <v>44607</v>
      </c>
      <c r="S8" s="6">
        <v>44622</v>
      </c>
      <c r="T8" s="4" t="s">
        <v>34</v>
      </c>
      <c r="U8" s="4">
        <v>1570</v>
      </c>
      <c r="V8" s="4">
        <v>0</v>
      </c>
      <c r="W8" s="4">
        <v>0</v>
      </c>
      <c r="X8" s="4" t="s">
        <v>35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44618</v>
      </c>
      <c r="G9" s="6">
        <v>44619</v>
      </c>
      <c r="H9" s="4">
        <v>1</v>
      </c>
      <c r="I9" s="4">
        <v>1</v>
      </c>
      <c r="J9" s="4">
        <v>1</v>
      </c>
      <c r="K9" s="4" t="s">
        <v>30</v>
      </c>
      <c r="L9" s="4">
        <v>143</v>
      </c>
      <c r="M9" s="4">
        <v>143</v>
      </c>
      <c r="N9" s="4" t="s">
        <v>71</v>
      </c>
      <c r="O9" s="4" t="s">
        <v>32</v>
      </c>
      <c r="P9" s="4" t="s">
        <v>33</v>
      </c>
      <c r="Q9" s="4">
        <v>0</v>
      </c>
      <c r="R9" s="7">
        <v>44608</v>
      </c>
      <c r="S9" s="6">
        <v>44622</v>
      </c>
      <c r="T9" s="4" t="s">
        <v>34</v>
      </c>
      <c r="U9" s="4">
        <v>143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44618</v>
      </c>
      <c r="G10" s="6">
        <v>44619</v>
      </c>
      <c r="H10" s="4">
        <v>1</v>
      </c>
      <c r="I10" s="4">
        <v>1</v>
      </c>
      <c r="J10" s="4">
        <v>1</v>
      </c>
      <c r="K10" s="4" t="s">
        <v>30</v>
      </c>
      <c r="L10" s="4">
        <v>589</v>
      </c>
      <c r="M10" s="4">
        <v>589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44610</v>
      </c>
      <c r="S10" s="6">
        <v>44622</v>
      </c>
      <c r="T10" s="4" t="s">
        <v>34</v>
      </c>
      <c r="U10" s="4">
        <v>589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44618</v>
      </c>
      <c r="G11" s="6">
        <v>44619</v>
      </c>
      <c r="H11" s="4">
        <v>1</v>
      </c>
      <c r="I11" s="4">
        <v>1</v>
      </c>
      <c r="J11" s="4">
        <v>1</v>
      </c>
      <c r="K11" s="4" t="s">
        <v>30</v>
      </c>
      <c r="L11" s="4">
        <v>1121</v>
      </c>
      <c r="M11" s="4">
        <v>1121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44613</v>
      </c>
      <c r="S11" s="6">
        <v>44622</v>
      </c>
      <c r="T11" s="4" t="s">
        <v>34</v>
      </c>
      <c r="U11" s="4">
        <v>1121</v>
      </c>
      <c r="V11" s="4">
        <v>0</v>
      </c>
      <c r="W11" s="4">
        <v>0</v>
      </c>
      <c r="X11" s="4" t="s">
        <v>84</v>
      </c>
      <c r="Y11" s="4" t="s">
        <v>35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44618</v>
      </c>
      <c r="G12" s="6">
        <v>44619</v>
      </c>
      <c r="H12" s="4">
        <v>1</v>
      </c>
      <c r="I12" s="4">
        <v>1</v>
      </c>
      <c r="J12" s="4">
        <v>1</v>
      </c>
      <c r="K12" s="4" t="s">
        <v>30</v>
      </c>
      <c r="L12" s="4">
        <v>366</v>
      </c>
      <c r="M12" s="4">
        <v>366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44613</v>
      </c>
      <c r="S12" s="6">
        <v>44622</v>
      </c>
      <c r="T12" s="4" t="s">
        <v>34</v>
      </c>
      <c r="U12" s="4">
        <v>366</v>
      </c>
      <c r="V12" s="4">
        <v>0</v>
      </c>
      <c r="W12" s="4">
        <v>0</v>
      </c>
      <c r="X12" s="4" t="s">
        <v>35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44615</v>
      </c>
      <c r="G13" s="6">
        <v>44619</v>
      </c>
      <c r="H13" s="4">
        <v>1</v>
      </c>
      <c r="I13" s="4">
        <v>4</v>
      </c>
      <c r="J13" s="4">
        <v>4</v>
      </c>
      <c r="K13" s="4" t="s">
        <v>30</v>
      </c>
      <c r="L13" s="4">
        <v>5032</v>
      </c>
      <c r="M13" s="4">
        <v>5032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44615</v>
      </c>
      <c r="S13" s="6">
        <v>44622</v>
      </c>
      <c r="T13" s="4" t="s">
        <v>34</v>
      </c>
      <c r="U13" s="4">
        <v>5032</v>
      </c>
      <c r="V13" s="4">
        <v>0</v>
      </c>
      <c r="W13" s="4">
        <v>0</v>
      </c>
      <c r="X13" s="4" t="s">
        <v>35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44618</v>
      </c>
      <c r="G14" s="6">
        <v>44619</v>
      </c>
      <c r="H14" s="4">
        <v>1</v>
      </c>
      <c r="I14" s="4">
        <v>1</v>
      </c>
      <c r="J14" s="4">
        <v>1</v>
      </c>
      <c r="K14" s="4" t="s">
        <v>30</v>
      </c>
      <c r="L14" s="4">
        <v>454</v>
      </c>
      <c r="M14" s="4">
        <v>454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44616</v>
      </c>
      <c r="S14" s="6">
        <v>44622</v>
      </c>
      <c r="T14" s="4" t="s">
        <v>34</v>
      </c>
      <c r="U14" s="4">
        <v>454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44618</v>
      </c>
      <c r="G15" s="6">
        <v>44619</v>
      </c>
      <c r="H15" s="4">
        <v>1</v>
      </c>
      <c r="I15" s="4">
        <v>1</v>
      </c>
      <c r="J15" s="4">
        <v>1</v>
      </c>
      <c r="K15" s="4" t="s">
        <v>30</v>
      </c>
      <c r="L15" s="4">
        <v>2890</v>
      </c>
      <c r="M15" s="4">
        <v>2890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44616</v>
      </c>
      <c r="S15" s="6">
        <v>44622</v>
      </c>
      <c r="T15" s="4" t="s">
        <v>34</v>
      </c>
      <c r="U15" s="4">
        <v>2890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44618</v>
      </c>
      <c r="G16" s="6">
        <v>44619</v>
      </c>
      <c r="H16" s="4">
        <v>1</v>
      </c>
      <c r="I16" s="4">
        <v>1</v>
      </c>
      <c r="J16" s="4">
        <v>1</v>
      </c>
      <c r="K16" s="4" t="s">
        <v>30</v>
      </c>
      <c r="L16" s="4">
        <v>1335</v>
      </c>
      <c r="M16" s="4">
        <v>1335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44617</v>
      </c>
      <c r="S16" s="6">
        <v>44622</v>
      </c>
      <c r="T16" s="4" t="s">
        <v>34</v>
      </c>
      <c r="U16" s="4">
        <v>1335</v>
      </c>
      <c r="V16" s="4">
        <v>0</v>
      </c>
      <c r="W16" s="4">
        <v>0</v>
      </c>
      <c r="X16" s="4" t="s">
        <v>109</v>
      </c>
      <c r="Y16" s="4" t="s">
        <v>35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44618</v>
      </c>
      <c r="G17" s="6">
        <v>44619</v>
      </c>
      <c r="H17" s="4">
        <v>1</v>
      </c>
      <c r="I17" s="4">
        <v>1</v>
      </c>
      <c r="J17" s="4">
        <v>1</v>
      </c>
      <c r="K17" s="4" t="s">
        <v>30</v>
      </c>
      <c r="L17" s="4">
        <v>162</v>
      </c>
      <c r="M17" s="4">
        <v>162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44617</v>
      </c>
      <c r="S17" s="6">
        <v>44622</v>
      </c>
      <c r="T17" s="4" t="s">
        <v>34</v>
      </c>
      <c r="U17" s="4">
        <v>162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44618</v>
      </c>
      <c r="G18" s="6">
        <v>44619</v>
      </c>
      <c r="H18" s="4">
        <v>1</v>
      </c>
      <c r="I18" s="4">
        <v>1</v>
      </c>
      <c r="J18" s="4">
        <v>1</v>
      </c>
      <c r="K18" s="4" t="s">
        <v>30</v>
      </c>
      <c r="L18" s="4">
        <v>162</v>
      </c>
      <c r="M18" s="4">
        <v>162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44617</v>
      </c>
      <c r="S18" s="6">
        <v>44622</v>
      </c>
      <c r="T18" s="4" t="s">
        <v>34</v>
      </c>
      <c r="U18" s="4">
        <v>162</v>
      </c>
      <c r="V18" s="4">
        <v>0</v>
      </c>
      <c r="W18" s="4">
        <v>0</v>
      </c>
      <c r="X18" s="4" t="s">
        <v>116</v>
      </c>
      <c r="Y18" s="4" t="s">
        <v>35</v>
      </c>
    </row>
    <row r="19" s="4" customFormat="1" spans="1:25">
      <c r="A19" s="4" t="s">
        <v>95</v>
      </c>
      <c r="B19" s="4" t="s">
        <v>26</v>
      </c>
      <c r="C19" s="4" t="s">
        <v>117</v>
      </c>
      <c r="D19" s="4" t="s">
        <v>96</v>
      </c>
      <c r="E19" s="4" t="s">
        <v>97</v>
      </c>
      <c r="F19" s="6">
        <v>44618</v>
      </c>
      <c r="G19" s="6">
        <v>44619</v>
      </c>
      <c r="H19" s="4">
        <v>1</v>
      </c>
      <c r="I19" s="4">
        <v>1</v>
      </c>
      <c r="J19" s="4">
        <v>1</v>
      </c>
      <c r="K19" s="4" t="s">
        <v>30</v>
      </c>
      <c r="L19" s="4">
        <v>-454</v>
      </c>
      <c r="M19" s="4">
        <v>-454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44616</v>
      </c>
      <c r="S19" s="6">
        <v>44622</v>
      </c>
      <c r="T19" s="4" t="s">
        <v>34</v>
      </c>
      <c r="U19" s="4">
        <v>-454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44618</v>
      </c>
      <c r="G20" s="6">
        <v>44619</v>
      </c>
      <c r="H20" s="4">
        <v>2</v>
      </c>
      <c r="I20" s="4">
        <v>1</v>
      </c>
      <c r="J20" s="4">
        <v>2</v>
      </c>
      <c r="K20" s="4" t="s">
        <v>30</v>
      </c>
      <c r="L20" s="4">
        <v>326</v>
      </c>
      <c r="M20" s="4">
        <v>326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44617</v>
      </c>
      <c r="S20" s="6">
        <v>44622</v>
      </c>
      <c r="T20" s="4" t="s">
        <v>34</v>
      </c>
      <c r="U20" s="4">
        <v>326</v>
      </c>
      <c r="V20" s="4">
        <v>0</v>
      </c>
      <c r="W20" s="4">
        <v>0</v>
      </c>
      <c r="X20" s="4" t="s">
        <v>120</v>
      </c>
      <c r="Y20" s="4" t="s">
        <v>35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81</v>
      </c>
      <c r="E21" s="4" t="s">
        <v>82</v>
      </c>
      <c r="F21" s="6">
        <v>44618</v>
      </c>
      <c r="G21" s="6">
        <v>44619</v>
      </c>
      <c r="H21" s="4">
        <v>1</v>
      </c>
      <c r="I21" s="4">
        <v>1</v>
      </c>
      <c r="J21" s="4">
        <v>1</v>
      </c>
      <c r="K21" s="4" t="s">
        <v>30</v>
      </c>
      <c r="L21" s="4">
        <v>1143</v>
      </c>
      <c r="M21" s="4">
        <v>1143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44618</v>
      </c>
      <c r="S21" s="6">
        <v>44622</v>
      </c>
      <c r="T21" s="4" t="s">
        <v>34</v>
      </c>
      <c r="U21" s="4">
        <v>1143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44618</v>
      </c>
      <c r="G22" s="6">
        <v>44619</v>
      </c>
      <c r="H22" s="4">
        <v>1</v>
      </c>
      <c r="I22" s="4">
        <v>1</v>
      </c>
      <c r="J22" s="4">
        <v>1</v>
      </c>
      <c r="K22" s="4" t="s">
        <v>30</v>
      </c>
      <c r="L22" s="4">
        <v>1324</v>
      </c>
      <c r="M22" s="4">
        <v>1324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44618</v>
      </c>
      <c r="S22" s="6">
        <v>44622</v>
      </c>
      <c r="T22" s="4" t="s">
        <v>34</v>
      </c>
      <c r="U22" s="4">
        <v>1324</v>
      </c>
      <c r="V22" s="4">
        <v>0</v>
      </c>
      <c r="W22" s="4">
        <v>0</v>
      </c>
      <c r="X22" s="4" t="s">
        <v>35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70</v>
      </c>
      <c r="F23" s="6">
        <v>44618</v>
      </c>
      <c r="G23" s="6">
        <v>44619</v>
      </c>
      <c r="H23" s="4">
        <v>1</v>
      </c>
      <c r="I23" s="4">
        <v>1</v>
      </c>
      <c r="J23" s="4">
        <v>1</v>
      </c>
      <c r="K23" s="4" t="s">
        <v>30</v>
      </c>
      <c r="L23" s="4">
        <v>357</v>
      </c>
      <c r="M23" s="4">
        <v>357</v>
      </c>
      <c r="N23" s="4" t="s">
        <v>130</v>
      </c>
      <c r="O23" s="4" t="s">
        <v>32</v>
      </c>
      <c r="P23" s="4" t="s">
        <v>33</v>
      </c>
      <c r="Q23" s="4">
        <v>0</v>
      </c>
      <c r="R23" s="7">
        <v>44618</v>
      </c>
      <c r="S23" s="6">
        <v>44622</v>
      </c>
      <c r="T23" s="4" t="s">
        <v>34</v>
      </c>
      <c r="U23" s="4">
        <v>357</v>
      </c>
      <c r="V23" s="4">
        <v>0</v>
      </c>
      <c r="W23" s="4">
        <v>0</v>
      </c>
      <c r="X23" s="4" t="s">
        <v>35</v>
      </c>
      <c r="Y23" s="4" t="s">
        <v>131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44618</v>
      </c>
      <c r="G24" s="6">
        <v>44619</v>
      </c>
      <c r="H24" s="4">
        <v>1</v>
      </c>
      <c r="I24" s="4">
        <v>1</v>
      </c>
      <c r="J24" s="4">
        <v>1</v>
      </c>
      <c r="K24" s="4" t="s">
        <v>30</v>
      </c>
      <c r="L24" s="4">
        <v>925</v>
      </c>
      <c r="M24" s="4">
        <v>925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44618</v>
      </c>
      <c r="S24" s="6">
        <v>44622</v>
      </c>
      <c r="T24" s="4" t="s">
        <v>34</v>
      </c>
      <c r="U24" s="4">
        <v>925</v>
      </c>
      <c r="V24" s="4">
        <v>0</v>
      </c>
      <c r="W24" s="4">
        <v>0</v>
      </c>
      <c r="X24" s="4" t="s">
        <v>35</v>
      </c>
      <c r="Y24" s="4" t="s">
        <v>136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44618</v>
      </c>
      <c r="G25" s="6">
        <v>44619</v>
      </c>
      <c r="H25" s="4">
        <v>1</v>
      </c>
      <c r="I25" s="4">
        <v>1</v>
      </c>
      <c r="J25" s="4">
        <v>1</v>
      </c>
      <c r="K25" s="4" t="s">
        <v>30</v>
      </c>
      <c r="L25" s="4">
        <v>181</v>
      </c>
      <c r="M25" s="4">
        <v>181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44618</v>
      </c>
      <c r="S25" s="6">
        <v>44622</v>
      </c>
      <c r="T25" s="4" t="s">
        <v>34</v>
      </c>
      <c r="U25" s="4">
        <v>181</v>
      </c>
      <c r="V25" s="4">
        <v>0</v>
      </c>
      <c r="W25" s="4">
        <v>0</v>
      </c>
      <c r="X25" s="4" t="s">
        <v>35</v>
      </c>
      <c r="Y25" s="4" t="s">
        <v>141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81</v>
      </c>
      <c r="E26" s="4" t="s">
        <v>82</v>
      </c>
      <c r="F26" s="6">
        <v>44618</v>
      </c>
      <c r="G26" s="6">
        <v>44619</v>
      </c>
      <c r="H26" s="4">
        <v>1</v>
      </c>
      <c r="I26" s="4">
        <v>1</v>
      </c>
      <c r="J26" s="4">
        <v>1</v>
      </c>
      <c r="K26" s="4" t="s">
        <v>30</v>
      </c>
      <c r="L26" s="4">
        <v>1143</v>
      </c>
      <c r="M26" s="4">
        <v>1143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44618</v>
      </c>
      <c r="S26" s="6">
        <v>44622</v>
      </c>
      <c r="T26" s="4" t="s">
        <v>34</v>
      </c>
      <c r="U26" s="4">
        <v>1143</v>
      </c>
      <c r="V26" s="4">
        <v>0</v>
      </c>
      <c r="W26" s="4">
        <v>0</v>
      </c>
      <c r="X26" s="4" t="s">
        <v>144</v>
      </c>
      <c r="Y26" s="4" t="s">
        <v>35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44618</v>
      </c>
      <c r="G27" s="6">
        <v>44619</v>
      </c>
      <c r="H27" s="4">
        <v>1</v>
      </c>
      <c r="I27" s="4">
        <v>1</v>
      </c>
      <c r="J27" s="4">
        <v>1</v>
      </c>
      <c r="K27" s="4" t="s">
        <v>30</v>
      </c>
      <c r="L27" s="4">
        <v>113</v>
      </c>
      <c r="M27" s="4">
        <v>113</v>
      </c>
      <c r="N27" s="4" t="s">
        <v>148</v>
      </c>
      <c r="O27" s="4" t="s">
        <v>32</v>
      </c>
      <c r="P27" s="4" t="s">
        <v>33</v>
      </c>
      <c r="Q27" s="4">
        <v>0</v>
      </c>
      <c r="R27" s="7">
        <v>44618</v>
      </c>
      <c r="S27" s="6">
        <v>44622</v>
      </c>
      <c r="T27" s="4" t="s">
        <v>34</v>
      </c>
      <c r="U27" s="4">
        <v>113</v>
      </c>
      <c r="V27" s="4">
        <v>0</v>
      </c>
      <c r="W27" s="4">
        <v>0</v>
      </c>
      <c r="X27" s="4" t="s">
        <v>149</v>
      </c>
      <c r="Y27" s="4" t="s">
        <v>35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81</v>
      </c>
      <c r="E28" s="4" t="s">
        <v>82</v>
      </c>
      <c r="F28" s="6">
        <v>44618</v>
      </c>
      <c r="G28" s="6">
        <v>44619</v>
      </c>
      <c r="H28" s="4">
        <v>1</v>
      </c>
      <c r="I28" s="4">
        <v>1</v>
      </c>
      <c r="J28" s="4">
        <v>1</v>
      </c>
      <c r="K28" s="4" t="s">
        <v>30</v>
      </c>
      <c r="L28" s="4">
        <v>1143</v>
      </c>
      <c r="M28" s="4">
        <v>1143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44618</v>
      </c>
      <c r="S28" s="6">
        <v>44622</v>
      </c>
      <c r="T28" s="4" t="s">
        <v>34</v>
      </c>
      <c r="U28" s="4">
        <v>1143</v>
      </c>
      <c r="V28" s="4">
        <v>0</v>
      </c>
      <c r="W28" s="4">
        <v>0</v>
      </c>
      <c r="X28" s="4" t="s">
        <v>152</v>
      </c>
      <c r="Y2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A34" sqref="A34:A3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153</v>
      </c>
    </row>
    <row r="2" s="4" customFormat="1" spans="1:9">
      <c r="A2" s="5">
        <v>16980900326</v>
      </c>
      <c r="B2" s="6">
        <v>44617</v>
      </c>
      <c r="C2" s="6">
        <v>44619</v>
      </c>
      <c r="D2" s="4">
        <v>2272</v>
      </c>
      <c r="E2" s="4" t="str">
        <f>VLOOKUP(A2,HOP!A:L,12,0)</f>
        <v>2272.00</v>
      </c>
      <c r="F2" s="4" t="str">
        <f>VLOOKUP(A2,HOP!A:C,3,0)</f>
        <v>2339804</v>
      </c>
      <c r="G2" s="4">
        <f>D2-E2</f>
        <v>0</v>
      </c>
      <c r="H2" s="4" t="str">
        <f>$H$1&amp;F2</f>
        <v>，2339804</v>
      </c>
      <c r="I2" s="4" t="str">
        <f>VLOOKUP(A2,HOP!A:U,21,0)</f>
        <v>直连</v>
      </c>
    </row>
    <row r="3" s="4" customFormat="1" spans="1:9">
      <c r="A3" s="5">
        <v>17150409178</v>
      </c>
      <c r="B3" s="6">
        <v>44616</v>
      </c>
      <c r="C3" s="6">
        <v>44619</v>
      </c>
      <c r="D3" s="4">
        <v>7673</v>
      </c>
      <c r="E3" s="4" t="str">
        <f>VLOOKUP(A3,HOP!A:L,12,0)</f>
        <v>7673.00</v>
      </c>
      <c r="F3" s="4" t="str">
        <f>VLOOKUP(A3,HOP!A:C,3,0)</f>
        <v>2381213</v>
      </c>
      <c r="G3" s="4">
        <f t="shared" ref="G3:G27" si="0">D3-E3</f>
        <v>0</v>
      </c>
      <c r="H3" s="4" t="str">
        <f t="shared" ref="H3:H27" si="1">$H$1&amp;F3</f>
        <v>，2381213</v>
      </c>
      <c r="I3" s="4" t="str">
        <f>VLOOKUP(A3,HOP!A:U,21,0)</f>
        <v>直连</v>
      </c>
    </row>
    <row r="4" s="4" customFormat="1" spans="1:9">
      <c r="A4" s="5">
        <v>17189587366</v>
      </c>
      <c r="B4" s="6">
        <v>44617</v>
      </c>
      <c r="C4" s="6">
        <v>44619</v>
      </c>
      <c r="D4" s="4">
        <v>2624</v>
      </c>
      <c r="E4" s="4" t="str">
        <f>VLOOKUP(A4,HOP!A:L,12,0)</f>
        <v>2624.00</v>
      </c>
      <c r="F4" s="4" t="str">
        <f>VLOOKUP(A4,HOP!A:C,3,0)</f>
        <v>2395554</v>
      </c>
      <c r="G4" s="4">
        <f t="shared" si="0"/>
        <v>0</v>
      </c>
      <c r="H4" s="4" t="str">
        <f t="shared" si="1"/>
        <v>，2395554</v>
      </c>
      <c r="I4" s="4" t="str">
        <f>VLOOKUP(A4,HOP!A:U,21,0)</f>
        <v>直连</v>
      </c>
    </row>
    <row r="5" s="4" customFormat="1" spans="1:9">
      <c r="A5" s="5">
        <v>17257769528</v>
      </c>
      <c r="B5" s="6">
        <v>44618</v>
      </c>
      <c r="C5" s="6">
        <v>44619</v>
      </c>
      <c r="D5" s="4">
        <v>686</v>
      </c>
      <c r="E5" s="4" t="str">
        <f>VLOOKUP(A5,HOP!A:L,12,0)</f>
        <v>686.00</v>
      </c>
      <c r="F5" s="4" t="str">
        <f>VLOOKUP(A5,HOP!A:C,3,0)</f>
        <v>2410838</v>
      </c>
      <c r="G5" s="4">
        <f t="shared" si="0"/>
        <v>0</v>
      </c>
      <c r="H5" s="4" t="str">
        <f t="shared" si="1"/>
        <v>，2410838</v>
      </c>
      <c r="I5" s="4" t="str">
        <f>VLOOKUP(A5,HOP!A:U,21,0)</f>
        <v>直连</v>
      </c>
    </row>
    <row r="6" s="4" customFormat="1" spans="1:9">
      <c r="A6" s="5">
        <v>17289722383</v>
      </c>
      <c r="B6" s="6">
        <v>44617</v>
      </c>
      <c r="C6" s="6">
        <v>44619</v>
      </c>
      <c r="D6" s="4">
        <v>1280</v>
      </c>
      <c r="E6" s="4" t="str">
        <f>VLOOKUP(A6,HOP!A:L,12,0)</f>
        <v>1280.00</v>
      </c>
      <c r="F6" s="4" t="str">
        <f>VLOOKUP(A6,HOP!A:C,3,0)</f>
        <v>2413469</v>
      </c>
      <c r="G6" s="4">
        <f t="shared" si="0"/>
        <v>0</v>
      </c>
      <c r="H6" s="4" t="str">
        <f t="shared" si="1"/>
        <v>，2413469</v>
      </c>
      <c r="I6" s="4" t="str">
        <f>VLOOKUP(A6,HOP!A:U,21,0)</f>
        <v>直连</v>
      </c>
    </row>
    <row r="7" s="4" customFormat="1" spans="1:9">
      <c r="A7" s="5">
        <v>17351330548</v>
      </c>
      <c r="B7" s="6">
        <v>44618</v>
      </c>
      <c r="C7" s="6">
        <v>44619</v>
      </c>
      <c r="D7" s="4">
        <v>220</v>
      </c>
      <c r="E7" s="4" t="str">
        <f>VLOOKUP(A7,HOP!A:L,12,0)</f>
        <v>220.00</v>
      </c>
      <c r="F7" s="4" t="str">
        <f>VLOOKUP(A7,HOP!A:C,3,0)</f>
        <v>2418696</v>
      </c>
      <c r="G7" s="4">
        <f t="shared" si="0"/>
        <v>0</v>
      </c>
      <c r="H7" s="4" t="str">
        <f t="shared" si="1"/>
        <v>，2418696</v>
      </c>
      <c r="I7" s="4" t="str">
        <f>VLOOKUP(A7,HOP!A:U,21,0)</f>
        <v>直连</v>
      </c>
    </row>
    <row r="8" s="4" customFormat="1" spans="1:9">
      <c r="A8" s="5">
        <v>17363266371</v>
      </c>
      <c r="B8" s="6">
        <v>44617</v>
      </c>
      <c r="C8" s="6">
        <v>44619</v>
      </c>
      <c r="D8" s="4">
        <v>1570</v>
      </c>
      <c r="E8" s="4" t="str">
        <f>VLOOKUP(A8,HOP!A:L,12,0)</f>
        <v>1570.00</v>
      </c>
      <c r="F8" s="4" t="str">
        <f>VLOOKUP(A8,HOP!A:C,3,0)</f>
        <v>2419491</v>
      </c>
      <c r="G8" s="4">
        <f t="shared" si="0"/>
        <v>0</v>
      </c>
      <c r="H8" s="4" t="str">
        <f t="shared" si="1"/>
        <v>，2419491</v>
      </c>
      <c r="I8" s="4" t="str">
        <f>VLOOKUP(A8,HOP!A:U,21,0)</f>
        <v>直连</v>
      </c>
    </row>
    <row r="9" s="4" customFormat="1" spans="1:9">
      <c r="A9" s="5">
        <v>17373821670</v>
      </c>
      <c r="B9" s="6">
        <v>44618</v>
      </c>
      <c r="C9" s="6">
        <v>44619</v>
      </c>
      <c r="D9" s="4">
        <v>143</v>
      </c>
      <c r="E9" s="4" t="str">
        <f>VLOOKUP(A9,HOP!A:L,12,0)</f>
        <v>143.00</v>
      </c>
      <c r="F9" s="4" t="str">
        <f>VLOOKUP(A9,HOP!A:C,3,0)</f>
        <v>2419992</v>
      </c>
      <c r="G9" s="4">
        <f t="shared" si="0"/>
        <v>0</v>
      </c>
      <c r="H9" s="4" t="str">
        <f t="shared" si="1"/>
        <v>，2419992</v>
      </c>
      <c r="I9" s="4" t="str">
        <f>VLOOKUP(A9,HOP!A:U,21,0)</f>
        <v>直连</v>
      </c>
    </row>
    <row r="10" s="4" customFormat="1" spans="1:9">
      <c r="A10" s="5">
        <v>17414313327</v>
      </c>
      <c r="B10" s="6">
        <v>44618</v>
      </c>
      <c r="C10" s="6">
        <v>44619</v>
      </c>
      <c r="D10" s="4">
        <v>589</v>
      </c>
      <c r="E10" s="4" t="str">
        <f>VLOOKUP(A10,HOP!A:L,12,0)</f>
        <v>589.00</v>
      </c>
      <c r="F10" s="4" t="str">
        <f>VLOOKUP(A10,HOP!A:C,3,0)</f>
        <v>2423416</v>
      </c>
      <c r="G10" s="4">
        <f t="shared" si="0"/>
        <v>0</v>
      </c>
      <c r="H10" s="4" t="str">
        <f t="shared" si="1"/>
        <v>，2423416</v>
      </c>
      <c r="I10" s="4" t="str">
        <f>VLOOKUP(A10,HOP!A:U,21,0)</f>
        <v>直连</v>
      </c>
    </row>
    <row r="11" s="4" customFormat="1" spans="1:9">
      <c r="A11" s="5">
        <v>17438332081</v>
      </c>
      <c r="B11" s="6">
        <v>44618</v>
      </c>
      <c r="C11" s="6">
        <v>44619</v>
      </c>
      <c r="D11" s="4">
        <v>1121</v>
      </c>
      <c r="E11" s="4" t="str">
        <f>VLOOKUP(A11,HOP!A:L,12,0)</f>
        <v>1121.00</v>
      </c>
      <c r="F11" s="4" t="str">
        <f>VLOOKUP(A11,HOP!A:C,3,0)</f>
        <v>2427973</v>
      </c>
      <c r="G11" s="4">
        <f t="shared" si="0"/>
        <v>0</v>
      </c>
      <c r="H11" s="4" t="str">
        <f t="shared" si="1"/>
        <v>，2427973</v>
      </c>
      <c r="I11" s="4" t="str">
        <f>VLOOKUP(A11,HOP!A:U,21,0)</f>
        <v>直连</v>
      </c>
    </row>
    <row r="12" s="4" customFormat="1" spans="1:9">
      <c r="A12" s="5">
        <v>17445288649</v>
      </c>
      <c r="B12" s="6">
        <v>44618</v>
      </c>
      <c r="C12" s="6">
        <v>44619</v>
      </c>
      <c r="D12" s="4">
        <v>366</v>
      </c>
      <c r="E12" s="4" t="str">
        <f>VLOOKUP(A12,HOP!A:L,12,0)</f>
        <v>366.00</v>
      </c>
      <c r="F12" s="4" t="str">
        <f>VLOOKUP(A12,HOP!A:C,3,0)</f>
        <v>2429739</v>
      </c>
      <c r="G12" s="4">
        <f t="shared" si="0"/>
        <v>0</v>
      </c>
      <c r="H12" s="4" t="str">
        <f t="shared" si="1"/>
        <v>，2429739</v>
      </c>
      <c r="I12" s="4" t="str">
        <f>VLOOKUP(A12,HOP!A:U,21,0)</f>
        <v>直连</v>
      </c>
    </row>
    <row r="13" s="4" customFormat="1" spans="1:9">
      <c r="A13" s="5">
        <v>17463568685</v>
      </c>
      <c r="B13" s="6">
        <v>44615</v>
      </c>
      <c r="C13" s="6">
        <v>44619</v>
      </c>
      <c r="D13" s="4">
        <v>5032</v>
      </c>
      <c r="E13" s="4" t="str">
        <f>VLOOKUP(A13,HOP!A:L,12,0)</f>
        <v>5032.00</v>
      </c>
      <c r="F13" s="4" t="str">
        <f>VLOOKUP(A13,HOP!A:C,3,0)</f>
        <v>2432781</v>
      </c>
      <c r="G13" s="4">
        <f t="shared" si="0"/>
        <v>0</v>
      </c>
      <c r="H13" s="4" t="str">
        <f t="shared" si="1"/>
        <v>，2432781</v>
      </c>
      <c r="I13" s="4" t="str">
        <f>VLOOKUP(A13,HOP!A:U,21,0)</f>
        <v>直连</v>
      </c>
    </row>
    <row r="14" s="4" customFormat="1" hidden="1" spans="1:9">
      <c r="A14" s="5">
        <v>17465137800</v>
      </c>
      <c r="B14" s="6">
        <v>44618</v>
      </c>
      <c r="C14" s="6">
        <v>44619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17471572646</v>
      </c>
      <c r="B15" s="6">
        <v>44618</v>
      </c>
      <c r="C15" s="6">
        <v>44619</v>
      </c>
      <c r="D15" s="4">
        <v>2890</v>
      </c>
      <c r="E15" s="4" t="str">
        <f>VLOOKUP(A15,HOP!A:L,12,0)</f>
        <v>2890.00</v>
      </c>
      <c r="F15" s="4" t="str">
        <f>VLOOKUP(A15,HOP!A:C,3,0)</f>
        <v>2433434</v>
      </c>
      <c r="G15" s="4">
        <f t="shared" si="0"/>
        <v>0</v>
      </c>
      <c r="H15" s="4" t="str">
        <f t="shared" si="1"/>
        <v>，2433434</v>
      </c>
      <c r="I15" s="4" t="str">
        <f>VLOOKUP(A15,HOP!A:U,21,0)</f>
        <v>直连</v>
      </c>
    </row>
    <row r="16" s="4" customFormat="1" spans="1:9">
      <c r="A16" s="5">
        <v>17481200229</v>
      </c>
      <c r="B16" s="6">
        <v>44618</v>
      </c>
      <c r="C16" s="6">
        <v>44619</v>
      </c>
      <c r="D16" s="4">
        <v>1335</v>
      </c>
      <c r="E16" s="4" t="str">
        <f>VLOOKUP(A16,HOP!A:L,12,0)</f>
        <v>1335.00</v>
      </c>
      <c r="F16" s="4" t="str">
        <f>VLOOKUP(A16,HOP!A:C,3,0)</f>
        <v>2434611</v>
      </c>
      <c r="G16" s="4">
        <f t="shared" si="0"/>
        <v>0</v>
      </c>
      <c r="H16" s="4" t="str">
        <f t="shared" si="1"/>
        <v>，2434611</v>
      </c>
      <c r="I16" s="4" t="str">
        <f>VLOOKUP(A16,HOP!A:U,21,0)</f>
        <v>直连</v>
      </c>
    </row>
    <row r="17" s="4" customFormat="1" spans="1:9">
      <c r="A17" s="5">
        <v>17481640942</v>
      </c>
      <c r="B17" s="6">
        <v>44618</v>
      </c>
      <c r="C17" s="6">
        <v>44619</v>
      </c>
      <c r="D17" s="4">
        <v>162</v>
      </c>
      <c r="E17" s="4" t="str">
        <f>VLOOKUP(A17,HOP!A:L,12,0)</f>
        <v>162.00</v>
      </c>
      <c r="F17" s="4" t="str">
        <f>VLOOKUP(A17,HOP!A:C,3,0)</f>
        <v>2434671</v>
      </c>
      <c r="G17" s="4">
        <f t="shared" si="0"/>
        <v>0</v>
      </c>
      <c r="H17" s="4" t="str">
        <f t="shared" si="1"/>
        <v>，2434671</v>
      </c>
      <c r="I17" s="4" t="str">
        <f>VLOOKUP(A17,HOP!A:U,21,0)</f>
        <v>直连</v>
      </c>
    </row>
    <row r="18" s="4" customFormat="1" spans="1:9">
      <c r="A18" s="5">
        <v>17481649517</v>
      </c>
      <c r="B18" s="6">
        <v>44618</v>
      </c>
      <c r="C18" s="6">
        <v>44619</v>
      </c>
      <c r="D18" s="4">
        <v>162</v>
      </c>
      <c r="E18" s="4" t="str">
        <f>VLOOKUP(A18,HOP!A:L,12,0)</f>
        <v>162.00</v>
      </c>
      <c r="F18" s="4" t="str">
        <f>VLOOKUP(A18,HOP!A:C,3,0)</f>
        <v>2434673</v>
      </c>
      <c r="G18" s="4">
        <f t="shared" si="0"/>
        <v>0</v>
      </c>
      <c r="H18" s="4" t="str">
        <f t="shared" si="1"/>
        <v>，2434673</v>
      </c>
      <c r="I18" s="4" t="str">
        <f>VLOOKUP(A18,HOP!A:U,21,0)</f>
        <v>直连</v>
      </c>
    </row>
    <row r="19" s="4" customFormat="1" spans="1:9">
      <c r="A19" s="5">
        <v>17490432565</v>
      </c>
      <c r="B19" s="6">
        <v>44618</v>
      </c>
      <c r="C19" s="6">
        <v>44619</v>
      </c>
      <c r="D19" s="4">
        <v>326</v>
      </c>
      <c r="E19" s="4" t="str">
        <f>VLOOKUP(A19,HOP!A:L,12,0)</f>
        <v>326.00</v>
      </c>
      <c r="F19" s="4" t="str">
        <f>VLOOKUP(A19,HOP!A:C,3,0)</f>
        <v>2435037</v>
      </c>
      <c r="G19" s="4">
        <f t="shared" si="0"/>
        <v>0</v>
      </c>
      <c r="H19" s="4" t="str">
        <f t="shared" si="1"/>
        <v>，2435037</v>
      </c>
      <c r="I19" s="4" t="str">
        <f>VLOOKUP(A19,HOP!A:U,21,0)</f>
        <v>直连</v>
      </c>
    </row>
    <row r="20" s="4" customFormat="1" spans="1:9">
      <c r="A20" s="5">
        <v>17490889640</v>
      </c>
      <c r="B20" s="6">
        <v>44618</v>
      </c>
      <c r="C20" s="6">
        <v>44619</v>
      </c>
      <c r="D20" s="4">
        <v>1143</v>
      </c>
      <c r="E20" s="4" t="str">
        <f>VLOOKUP(A20,HOP!A:L,12,0)</f>
        <v>1143.00</v>
      </c>
      <c r="F20" s="4" t="str">
        <f>VLOOKUP(A20,HOP!A:C,3,0)</f>
        <v>2435093</v>
      </c>
      <c r="G20" s="4">
        <f t="shared" si="0"/>
        <v>0</v>
      </c>
      <c r="H20" s="4" t="str">
        <f t="shared" si="1"/>
        <v>，2435093</v>
      </c>
      <c r="I20" s="4" t="str">
        <f>VLOOKUP(A20,HOP!A:U,21,0)</f>
        <v>直连</v>
      </c>
    </row>
    <row r="21" s="4" customFormat="1" spans="1:9">
      <c r="A21" s="5">
        <v>17491022928</v>
      </c>
      <c r="B21" s="6">
        <v>44618</v>
      </c>
      <c r="C21" s="6">
        <v>44619</v>
      </c>
      <c r="D21" s="4">
        <v>1324</v>
      </c>
      <c r="E21" s="4" t="str">
        <f>VLOOKUP(A21,HOP!A:L,12,0)</f>
        <v>1324.00</v>
      </c>
      <c r="F21" s="4" t="str">
        <f>VLOOKUP(A21,HOP!A:C,3,0)</f>
        <v>2435120</v>
      </c>
      <c r="G21" s="4">
        <f t="shared" si="0"/>
        <v>0</v>
      </c>
      <c r="H21" s="4" t="str">
        <f t="shared" si="1"/>
        <v>，2435120</v>
      </c>
      <c r="I21" s="4" t="str">
        <f>VLOOKUP(A21,HOP!A:U,21,0)</f>
        <v>直连</v>
      </c>
    </row>
    <row r="22" s="4" customFormat="1" spans="1:9">
      <c r="A22" s="5">
        <v>17491138125</v>
      </c>
      <c r="B22" s="6">
        <v>44618</v>
      </c>
      <c r="C22" s="6">
        <v>44619</v>
      </c>
      <c r="D22" s="4">
        <v>357</v>
      </c>
      <c r="E22" s="4" t="str">
        <f>VLOOKUP(A22,HOP!A:L,12,0)</f>
        <v>357.00</v>
      </c>
      <c r="F22" s="4" t="str">
        <f>VLOOKUP(A22,HOP!A:C,3,0)</f>
        <v>2435137</v>
      </c>
      <c r="G22" s="4">
        <f t="shared" si="0"/>
        <v>0</v>
      </c>
      <c r="H22" s="4" t="str">
        <f t="shared" si="1"/>
        <v>，2435137</v>
      </c>
      <c r="I22" s="4" t="str">
        <f>VLOOKUP(A22,HOP!A:U,21,0)</f>
        <v>直连</v>
      </c>
    </row>
    <row r="23" s="4" customFormat="1" spans="1:9">
      <c r="A23" s="5">
        <v>17491619443</v>
      </c>
      <c r="B23" s="6">
        <v>44618</v>
      </c>
      <c r="C23" s="6">
        <v>44619</v>
      </c>
      <c r="D23" s="4">
        <v>925</v>
      </c>
      <c r="E23" s="4" t="str">
        <f>VLOOKUP(A23,HOP!A:L,12,0)</f>
        <v>925.00</v>
      </c>
      <c r="F23" s="4" t="str">
        <f>VLOOKUP(A23,HOP!A:C,3,0)</f>
        <v>2435224</v>
      </c>
      <c r="G23" s="4">
        <f t="shared" si="0"/>
        <v>0</v>
      </c>
      <c r="H23" s="4" t="str">
        <f t="shared" si="1"/>
        <v>，2435224</v>
      </c>
      <c r="I23" s="4" t="str">
        <f>VLOOKUP(A23,HOP!A:U,21,0)</f>
        <v>直连</v>
      </c>
    </row>
    <row r="24" s="4" customFormat="1" spans="1:9">
      <c r="A24" s="5">
        <v>17499484117</v>
      </c>
      <c r="B24" s="6">
        <v>44618</v>
      </c>
      <c r="C24" s="6">
        <v>44619</v>
      </c>
      <c r="D24" s="4">
        <v>181</v>
      </c>
      <c r="E24" s="4" t="str">
        <f>VLOOKUP(A24,HOP!A:L,12,0)</f>
        <v>181.00</v>
      </c>
      <c r="F24" s="4" t="str">
        <f>VLOOKUP(A24,HOP!A:C,3,0)</f>
        <v>2435945</v>
      </c>
      <c r="G24" s="4">
        <f t="shared" si="0"/>
        <v>0</v>
      </c>
      <c r="H24" s="4" t="str">
        <f t="shared" si="1"/>
        <v>，2435945</v>
      </c>
      <c r="I24" s="4" t="str">
        <f>VLOOKUP(A24,HOP!A:U,21,0)</f>
        <v>直连</v>
      </c>
    </row>
    <row r="25" s="4" customFormat="1" spans="1:9">
      <c r="A25" s="5">
        <v>17499919407</v>
      </c>
      <c r="B25" s="6">
        <v>44618</v>
      </c>
      <c r="C25" s="6">
        <v>44619</v>
      </c>
      <c r="D25" s="4">
        <v>1143</v>
      </c>
      <c r="E25" s="4" t="str">
        <f>VLOOKUP(A25,HOP!A:L,12,0)</f>
        <v>1143.00</v>
      </c>
      <c r="F25" s="4" t="str">
        <f>VLOOKUP(A25,HOP!A:C,3,0)</f>
        <v>2436287</v>
      </c>
      <c r="G25" s="4">
        <f t="shared" si="0"/>
        <v>0</v>
      </c>
      <c r="H25" s="4" t="str">
        <f t="shared" si="1"/>
        <v>，2436287</v>
      </c>
      <c r="I25" s="4" t="str">
        <f>VLOOKUP(A25,HOP!A:U,21,0)</f>
        <v>直连</v>
      </c>
    </row>
    <row r="26" s="4" customFormat="1" spans="1:9">
      <c r="A26" s="5">
        <v>17500279719</v>
      </c>
      <c r="B26" s="6">
        <v>44618</v>
      </c>
      <c r="C26" s="6">
        <v>44619</v>
      </c>
      <c r="D26" s="4">
        <v>113</v>
      </c>
      <c r="E26" s="4" t="str">
        <f>VLOOKUP(A26,HOP!A:L,12,0)</f>
        <v>113.00</v>
      </c>
      <c r="F26" s="4" t="str">
        <f>VLOOKUP(A26,HOP!A:C,3,0)</f>
        <v>2436586</v>
      </c>
      <c r="G26" s="4">
        <f t="shared" si="0"/>
        <v>0</v>
      </c>
      <c r="H26" s="4" t="str">
        <f t="shared" si="1"/>
        <v>，2436586</v>
      </c>
      <c r="I26" s="4" t="str">
        <f>VLOOKUP(A26,HOP!A:U,21,0)</f>
        <v>直连</v>
      </c>
    </row>
    <row r="27" s="4" customFormat="1" spans="1:9">
      <c r="A27" s="5">
        <v>17500484820</v>
      </c>
      <c r="B27" s="6">
        <v>44618</v>
      </c>
      <c r="C27" s="6">
        <v>44619</v>
      </c>
      <c r="D27" s="4">
        <v>1143</v>
      </c>
      <c r="E27" s="4" t="str">
        <f>VLOOKUP(A27,HOP!A:L,12,0)</f>
        <v>1143.00</v>
      </c>
      <c r="F27" s="4" t="str">
        <f>VLOOKUP(A27,HOP!A:C,3,0)</f>
        <v>2436729</v>
      </c>
      <c r="G27" s="4">
        <f t="shared" si="0"/>
        <v>0</v>
      </c>
      <c r="H27" s="4" t="str">
        <f t="shared" si="1"/>
        <v>，2436729</v>
      </c>
      <c r="I27" s="4" t="str">
        <f>VLOOKUP(A27,HOP!A:U,21,0)</f>
        <v>直连</v>
      </c>
    </row>
    <row r="29" spans="4:4">
      <c r="D29" s="4">
        <f>SUM(D2:D28)</f>
        <v>34780</v>
      </c>
    </row>
    <row r="30" spans="4:4">
      <c r="D30" s="4" t="s">
        <v>154</v>
      </c>
    </row>
    <row r="34" spans="1:1">
      <c r="A34" s="4" t="s">
        <v>155</v>
      </c>
    </row>
    <row r="35" spans="1:1">
      <c r="A35" s="4" t="s">
        <v>156</v>
      </c>
    </row>
  </sheetData>
  <autoFilter ref="A1:XFD30">
    <filterColumn colId="3">
      <filters blank="1">
        <filter val="2890"/>
        <filter val="113"/>
        <filter val="34780 HKD"/>
        <filter val="357"/>
        <filter val="220"/>
        <filter val="1121"/>
        <filter val="162"/>
        <filter val="1324"/>
        <filter val="2624"/>
        <filter val="925"/>
        <filter val="326"/>
        <filter val="366"/>
        <filter val="1570"/>
        <filter val="2272"/>
        <filter val="5032"/>
        <filter val="7673"/>
        <filter val="1335"/>
        <filter val="1280"/>
        <filter val="34780"/>
        <filter val="181"/>
        <filter val="143"/>
        <filter val="1143"/>
        <filter val="686"/>
        <filter val="58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D42" sqref="D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157</v>
      </c>
      <c r="B1" s="2" t="s">
        <v>158</v>
      </c>
      <c r="C1" s="2" t="s">
        <v>159</v>
      </c>
      <c r="D1" s="2" t="s">
        <v>160</v>
      </c>
      <c r="E1" s="2" t="s">
        <v>13</v>
      </c>
      <c r="F1" s="2" t="s">
        <v>5</v>
      </c>
      <c r="G1" s="2" t="s">
        <v>6</v>
      </c>
      <c r="H1" s="2" t="s">
        <v>161</v>
      </c>
      <c r="I1" s="2" t="s">
        <v>162</v>
      </c>
      <c r="J1" s="2" t="s">
        <v>163</v>
      </c>
      <c r="K1" s="2" t="s">
        <v>164</v>
      </c>
      <c r="L1" s="2" t="s">
        <v>165</v>
      </c>
      <c r="M1" s="2" t="s">
        <v>166</v>
      </c>
      <c r="N1" s="2" t="s">
        <v>167</v>
      </c>
      <c r="O1" s="2" t="s">
        <v>168</v>
      </c>
      <c r="P1" s="2" t="s">
        <v>169</v>
      </c>
      <c r="Q1" s="2" t="s">
        <v>170</v>
      </c>
      <c r="R1" s="2" t="s">
        <v>171</v>
      </c>
      <c r="S1" s="2" t="s">
        <v>172</v>
      </c>
      <c r="T1" s="2" t="s">
        <v>173</v>
      </c>
      <c r="U1" s="2" t="s">
        <v>174</v>
      </c>
    </row>
    <row r="2" s="1" customFormat="1" spans="1:21">
      <c r="A2" s="3">
        <v>17500484820</v>
      </c>
      <c r="B2" s="1" t="s">
        <v>175</v>
      </c>
      <c r="C2" s="1" t="s">
        <v>176</v>
      </c>
      <c r="D2" s="1" t="s">
        <v>177</v>
      </c>
      <c r="E2" s="1" t="s">
        <v>178</v>
      </c>
      <c r="F2" s="1" t="s">
        <v>175</v>
      </c>
      <c r="G2" s="1" t="s">
        <v>179</v>
      </c>
      <c r="H2" s="1" t="s">
        <v>180</v>
      </c>
      <c r="I2" s="1" t="s">
        <v>181</v>
      </c>
      <c r="J2" s="1" t="s">
        <v>30</v>
      </c>
      <c r="K2" s="1" t="s">
        <v>182</v>
      </c>
      <c r="L2" s="1" t="s">
        <v>182</v>
      </c>
      <c r="M2" s="1" t="s">
        <v>183</v>
      </c>
      <c r="N2" s="1" t="s">
        <v>183</v>
      </c>
      <c r="O2" s="1" t="s">
        <v>184</v>
      </c>
      <c r="P2" s="1" t="s">
        <v>185</v>
      </c>
      <c r="Q2" s="1" t="s">
        <v>186</v>
      </c>
      <c r="R2" s="1" t="s">
        <v>187</v>
      </c>
      <c r="S2" s="1" t="s">
        <v>188</v>
      </c>
      <c r="T2" s="1" t="s">
        <v>189</v>
      </c>
      <c r="U2" s="1" t="s">
        <v>190</v>
      </c>
    </row>
    <row r="3" s="1" customFormat="1" spans="1:21">
      <c r="A3" s="3">
        <v>17500279719</v>
      </c>
      <c r="B3" s="1" t="s">
        <v>175</v>
      </c>
      <c r="C3" s="1" t="s">
        <v>191</v>
      </c>
      <c r="D3" s="1" t="s">
        <v>192</v>
      </c>
      <c r="E3" s="1" t="s">
        <v>193</v>
      </c>
      <c r="F3" s="1" t="s">
        <v>175</v>
      </c>
      <c r="G3" s="1" t="s">
        <v>179</v>
      </c>
      <c r="H3" s="1" t="s">
        <v>180</v>
      </c>
      <c r="I3" s="1" t="s">
        <v>194</v>
      </c>
      <c r="J3" s="1" t="s">
        <v>30</v>
      </c>
      <c r="K3" s="1" t="s">
        <v>195</v>
      </c>
      <c r="L3" s="1" t="s">
        <v>195</v>
      </c>
      <c r="M3" s="1" t="s">
        <v>183</v>
      </c>
      <c r="N3" s="1" t="s">
        <v>183</v>
      </c>
      <c r="O3" s="1" t="s">
        <v>184</v>
      </c>
      <c r="P3" s="1" t="s">
        <v>185</v>
      </c>
      <c r="Q3" s="1" t="s">
        <v>186</v>
      </c>
      <c r="R3" s="1" t="s">
        <v>196</v>
      </c>
      <c r="S3" s="1" t="s">
        <v>188</v>
      </c>
      <c r="T3" s="1" t="s">
        <v>189</v>
      </c>
      <c r="U3" s="1" t="s">
        <v>190</v>
      </c>
    </row>
    <row r="4" s="1" customFormat="1" spans="1:21">
      <c r="A4" s="3">
        <v>17499919407</v>
      </c>
      <c r="B4" s="1" t="s">
        <v>175</v>
      </c>
      <c r="C4" s="1" t="s">
        <v>197</v>
      </c>
      <c r="D4" s="1" t="s">
        <v>177</v>
      </c>
      <c r="E4" s="1" t="s">
        <v>198</v>
      </c>
      <c r="F4" s="1" t="s">
        <v>175</v>
      </c>
      <c r="G4" s="1" t="s">
        <v>179</v>
      </c>
      <c r="H4" s="1" t="s">
        <v>180</v>
      </c>
      <c r="I4" s="1" t="s">
        <v>181</v>
      </c>
      <c r="J4" s="1" t="s">
        <v>30</v>
      </c>
      <c r="K4" s="1" t="s">
        <v>182</v>
      </c>
      <c r="L4" s="1" t="s">
        <v>182</v>
      </c>
      <c r="M4" s="1" t="s">
        <v>183</v>
      </c>
      <c r="N4" s="1" t="s">
        <v>183</v>
      </c>
      <c r="O4" s="1" t="s">
        <v>184</v>
      </c>
      <c r="P4" s="1" t="s">
        <v>185</v>
      </c>
      <c r="Q4" s="1" t="s">
        <v>186</v>
      </c>
      <c r="R4" s="1" t="s">
        <v>199</v>
      </c>
      <c r="S4" s="1" t="s">
        <v>188</v>
      </c>
      <c r="T4" s="1" t="s">
        <v>189</v>
      </c>
      <c r="U4" s="1" t="s">
        <v>190</v>
      </c>
    </row>
    <row r="5" s="1" customFormat="1" spans="1:21">
      <c r="A5" s="3">
        <v>17499484117</v>
      </c>
      <c r="B5" s="1" t="s">
        <v>175</v>
      </c>
      <c r="C5" s="1" t="s">
        <v>200</v>
      </c>
      <c r="D5" s="1" t="s">
        <v>201</v>
      </c>
      <c r="E5" s="1" t="s">
        <v>202</v>
      </c>
      <c r="F5" s="1" t="s">
        <v>175</v>
      </c>
      <c r="G5" s="1" t="s">
        <v>179</v>
      </c>
      <c r="H5" s="1" t="s">
        <v>180</v>
      </c>
      <c r="I5" s="1" t="s">
        <v>203</v>
      </c>
      <c r="J5" s="1" t="s">
        <v>30</v>
      </c>
      <c r="K5" s="1" t="s">
        <v>204</v>
      </c>
      <c r="L5" s="1" t="s">
        <v>204</v>
      </c>
      <c r="M5" s="1" t="s">
        <v>183</v>
      </c>
      <c r="N5" s="1" t="s">
        <v>183</v>
      </c>
      <c r="O5" s="1" t="s">
        <v>184</v>
      </c>
      <c r="P5" s="1" t="s">
        <v>185</v>
      </c>
      <c r="Q5" s="1" t="s">
        <v>186</v>
      </c>
      <c r="R5" s="1" t="s">
        <v>205</v>
      </c>
      <c r="S5" s="1" t="s">
        <v>188</v>
      </c>
      <c r="T5" s="1" t="s">
        <v>189</v>
      </c>
      <c r="U5" s="1" t="s">
        <v>190</v>
      </c>
    </row>
    <row r="6" s="1" customFormat="1" spans="1:21">
      <c r="A6" s="3">
        <v>17491619443</v>
      </c>
      <c r="B6" s="1" t="s">
        <v>175</v>
      </c>
      <c r="C6" s="1" t="s">
        <v>206</v>
      </c>
      <c r="D6" s="1" t="s">
        <v>207</v>
      </c>
      <c r="E6" s="1" t="s">
        <v>208</v>
      </c>
      <c r="F6" s="1" t="s">
        <v>175</v>
      </c>
      <c r="G6" s="1" t="s">
        <v>179</v>
      </c>
      <c r="H6" s="1" t="s">
        <v>180</v>
      </c>
      <c r="I6" s="1" t="s">
        <v>209</v>
      </c>
      <c r="J6" s="1" t="s">
        <v>30</v>
      </c>
      <c r="K6" s="1" t="s">
        <v>210</v>
      </c>
      <c r="L6" s="1" t="s">
        <v>210</v>
      </c>
      <c r="M6" s="1" t="s">
        <v>183</v>
      </c>
      <c r="N6" s="1" t="s">
        <v>183</v>
      </c>
      <c r="O6" s="1" t="s">
        <v>184</v>
      </c>
      <c r="P6" s="1" t="s">
        <v>185</v>
      </c>
      <c r="Q6" s="1" t="s">
        <v>186</v>
      </c>
      <c r="R6" s="1" t="s">
        <v>211</v>
      </c>
      <c r="S6" s="1" t="s">
        <v>188</v>
      </c>
      <c r="T6" s="1" t="s">
        <v>189</v>
      </c>
      <c r="U6" s="1" t="s">
        <v>190</v>
      </c>
    </row>
    <row r="7" s="1" customFormat="1" spans="1:21">
      <c r="A7" s="3">
        <v>17491138125</v>
      </c>
      <c r="B7" s="1" t="s">
        <v>175</v>
      </c>
      <c r="C7" s="1" t="s">
        <v>212</v>
      </c>
      <c r="D7" s="1" t="s">
        <v>213</v>
      </c>
      <c r="E7" s="1" t="s">
        <v>214</v>
      </c>
      <c r="F7" s="1" t="s">
        <v>175</v>
      </c>
      <c r="G7" s="1" t="s">
        <v>179</v>
      </c>
      <c r="H7" s="1" t="s">
        <v>180</v>
      </c>
      <c r="I7" s="1" t="s">
        <v>215</v>
      </c>
      <c r="J7" s="1" t="s">
        <v>30</v>
      </c>
      <c r="K7" s="1" t="s">
        <v>216</v>
      </c>
      <c r="L7" s="1" t="s">
        <v>216</v>
      </c>
      <c r="M7" s="1" t="s">
        <v>183</v>
      </c>
      <c r="N7" s="1" t="s">
        <v>183</v>
      </c>
      <c r="O7" s="1" t="s">
        <v>184</v>
      </c>
      <c r="P7" s="1" t="s">
        <v>185</v>
      </c>
      <c r="Q7" s="1" t="s">
        <v>186</v>
      </c>
      <c r="R7" s="1" t="s">
        <v>217</v>
      </c>
      <c r="S7" s="1" t="s">
        <v>188</v>
      </c>
      <c r="T7" s="1" t="s">
        <v>189</v>
      </c>
      <c r="U7" s="1" t="s">
        <v>190</v>
      </c>
    </row>
    <row r="8" s="1" customFormat="1" spans="1:21">
      <c r="A8" s="3">
        <v>17491022928</v>
      </c>
      <c r="B8" s="1" t="s">
        <v>175</v>
      </c>
      <c r="C8" s="1" t="s">
        <v>218</v>
      </c>
      <c r="D8" s="1" t="s">
        <v>219</v>
      </c>
      <c r="E8" s="1" t="s">
        <v>220</v>
      </c>
      <c r="F8" s="1" t="s">
        <v>175</v>
      </c>
      <c r="G8" s="1" t="s">
        <v>179</v>
      </c>
      <c r="H8" s="1" t="s">
        <v>180</v>
      </c>
      <c r="I8" s="1" t="s">
        <v>221</v>
      </c>
      <c r="J8" s="1" t="s">
        <v>30</v>
      </c>
      <c r="K8" s="1" t="s">
        <v>222</v>
      </c>
      <c r="L8" s="1" t="s">
        <v>222</v>
      </c>
      <c r="M8" s="1" t="s">
        <v>183</v>
      </c>
      <c r="N8" s="1" t="s">
        <v>183</v>
      </c>
      <c r="O8" s="1" t="s">
        <v>184</v>
      </c>
      <c r="P8" s="1" t="s">
        <v>185</v>
      </c>
      <c r="Q8" s="1" t="s">
        <v>186</v>
      </c>
      <c r="R8" s="1" t="s">
        <v>223</v>
      </c>
      <c r="S8" s="1" t="s">
        <v>188</v>
      </c>
      <c r="T8" s="1" t="s">
        <v>189</v>
      </c>
      <c r="U8" s="1" t="s">
        <v>190</v>
      </c>
    </row>
    <row r="9" s="1" customFormat="1" spans="1:21">
      <c r="A9" s="3">
        <v>17490889640</v>
      </c>
      <c r="B9" s="1" t="s">
        <v>175</v>
      </c>
      <c r="C9" s="1" t="s">
        <v>224</v>
      </c>
      <c r="D9" s="1" t="s">
        <v>177</v>
      </c>
      <c r="E9" s="1" t="s">
        <v>225</v>
      </c>
      <c r="F9" s="1" t="s">
        <v>175</v>
      </c>
      <c r="G9" s="1" t="s">
        <v>179</v>
      </c>
      <c r="H9" s="1" t="s">
        <v>180</v>
      </c>
      <c r="I9" s="1" t="s">
        <v>181</v>
      </c>
      <c r="J9" s="1" t="s">
        <v>30</v>
      </c>
      <c r="K9" s="1" t="s">
        <v>182</v>
      </c>
      <c r="L9" s="1" t="s">
        <v>182</v>
      </c>
      <c r="M9" s="1" t="s">
        <v>183</v>
      </c>
      <c r="N9" s="1" t="s">
        <v>183</v>
      </c>
      <c r="O9" s="1" t="s">
        <v>184</v>
      </c>
      <c r="P9" s="1" t="s">
        <v>185</v>
      </c>
      <c r="Q9" s="1" t="s">
        <v>186</v>
      </c>
      <c r="R9" s="1" t="s">
        <v>226</v>
      </c>
      <c r="S9" s="1" t="s">
        <v>188</v>
      </c>
      <c r="T9" s="1" t="s">
        <v>189</v>
      </c>
      <c r="U9" s="1" t="s">
        <v>190</v>
      </c>
    </row>
    <row r="10" s="1" customFormat="1" spans="1:21">
      <c r="A10" s="3">
        <v>17490432565</v>
      </c>
      <c r="B10" s="1" t="s">
        <v>227</v>
      </c>
      <c r="C10" s="1" t="s">
        <v>228</v>
      </c>
      <c r="D10" s="1" t="s">
        <v>229</v>
      </c>
      <c r="E10" s="1" t="s">
        <v>230</v>
      </c>
      <c r="F10" s="1" t="s">
        <v>175</v>
      </c>
      <c r="G10" s="1" t="s">
        <v>179</v>
      </c>
      <c r="H10" s="1" t="s">
        <v>180</v>
      </c>
      <c r="I10" s="1" t="s">
        <v>231</v>
      </c>
      <c r="J10" s="1" t="s">
        <v>30</v>
      </c>
      <c r="K10" s="1" t="s">
        <v>232</v>
      </c>
      <c r="L10" s="1" t="s">
        <v>232</v>
      </c>
      <c r="M10" s="1" t="s">
        <v>183</v>
      </c>
      <c r="N10" s="1" t="s">
        <v>183</v>
      </c>
      <c r="O10" s="1" t="s">
        <v>184</v>
      </c>
      <c r="P10" s="1" t="s">
        <v>185</v>
      </c>
      <c r="Q10" s="1" t="s">
        <v>186</v>
      </c>
      <c r="R10" s="1" t="s">
        <v>233</v>
      </c>
      <c r="S10" s="1" t="s">
        <v>188</v>
      </c>
      <c r="T10" s="1" t="s">
        <v>189</v>
      </c>
      <c r="U10" s="1" t="s">
        <v>190</v>
      </c>
    </row>
    <row r="11" s="1" customFormat="1" spans="1:21">
      <c r="A11" s="3">
        <v>17481649517</v>
      </c>
      <c r="B11" s="1" t="s">
        <v>227</v>
      </c>
      <c r="C11" s="1" t="s">
        <v>234</v>
      </c>
      <c r="D11" s="1" t="s">
        <v>229</v>
      </c>
      <c r="E11" s="1" t="s">
        <v>235</v>
      </c>
      <c r="F11" s="1" t="s">
        <v>175</v>
      </c>
      <c r="G11" s="1" t="s">
        <v>179</v>
      </c>
      <c r="H11" s="1" t="s">
        <v>180</v>
      </c>
      <c r="I11" s="1" t="s">
        <v>236</v>
      </c>
      <c r="J11" s="1" t="s">
        <v>30</v>
      </c>
      <c r="K11" s="1" t="s">
        <v>237</v>
      </c>
      <c r="L11" s="1" t="s">
        <v>237</v>
      </c>
      <c r="M11" s="1" t="s">
        <v>183</v>
      </c>
      <c r="N11" s="1" t="s">
        <v>183</v>
      </c>
      <c r="O11" s="1" t="s">
        <v>184</v>
      </c>
      <c r="P11" s="1" t="s">
        <v>185</v>
      </c>
      <c r="Q11" s="1" t="s">
        <v>186</v>
      </c>
      <c r="R11" s="1" t="s">
        <v>238</v>
      </c>
      <c r="S11" s="1" t="s">
        <v>188</v>
      </c>
      <c r="T11" s="1" t="s">
        <v>189</v>
      </c>
      <c r="U11" s="1" t="s">
        <v>190</v>
      </c>
    </row>
    <row r="12" s="1" customFormat="1" spans="1:21">
      <c r="A12" s="3">
        <v>17481640942</v>
      </c>
      <c r="B12" s="1" t="s">
        <v>227</v>
      </c>
      <c r="C12" s="1" t="s">
        <v>239</v>
      </c>
      <c r="D12" s="1" t="s">
        <v>229</v>
      </c>
      <c r="E12" s="1" t="s">
        <v>240</v>
      </c>
      <c r="F12" s="1" t="s">
        <v>175</v>
      </c>
      <c r="G12" s="1" t="s">
        <v>179</v>
      </c>
      <c r="H12" s="1" t="s">
        <v>180</v>
      </c>
      <c r="I12" s="1" t="s">
        <v>236</v>
      </c>
      <c r="J12" s="1" t="s">
        <v>30</v>
      </c>
      <c r="K12" s="1" t="s">
        <v>237</v>
      </c>
      <c r="L12" s="1" t="s">
        <v>237</v>
      </c>
      <c r="M12" s="1" t="s">
        <v>183</v>
      </c>
      <c r="N12" s="1" t="s">
        <v>183</v>
      </c>
      <c r="O12" s="1" t="s">
        <v>184</v>
      </c>
      <c r="P12" s="1" t="s">
        <v>185</v>
      </c>
      <c r="Q12" s="1" t="s">
        <v>186</v>
      </c>
      <c r="R12" s="1" t="s">
        <v>241</v>
      </c>
      <c r="S12" s="1" t="s">
        <v>188</v>
      </c>
      <c r="T12" s="1" t="s">
        <v>189</v>
      </c>
      <c r="U12" s="1" t="s">
        <v>190</v>
      </c>
    </row>
    <row r="13" s="1" customFormat="1" spans="1:21">
      <c r="A13" s="3">
        <v>17481200229</v>
      </c>
      <c r="B13" s="1" t="s">
        <v>227</v>
      </c>
      <c r="C13" s="1" t="s">
        <v>242</v>
      </c>
      <c r="D13" s="1" t="s">
        <v>243</v>
      </c>
      <c r="E13" s="1" t="s">
        <v>244</v>
      </c>
      <c r="F13" s="1" t="s">
        <v>175</v>
      </c>
      <c r="G13" s="1" t="s">
        <v>179</v>
      </c>
      <c r="H13" s="1" t="s">
        <v>180</v>
      </c>
      <c r="I13" s="1" t="s">
        <v>245</v>
      </c>
      <c r="J13" s="1" t="s">
        <v>30</v>
      </c>
      <c r="K13" s="1" t="s">
        <v>246</v>
      </c>
      <c r="L13" s="1" t="s">
        <v>246</v>
      </c>
      <c r="M13" s="1" t="s">
        <v>183</v>
      </c>
      <c r="N13" s="1" t="s">
        <v>183</v>
      </c>
      <c r="O13" s="1" t="s">
        <v>184</v>
      </c>
      <c r="P13" s="1" t="s">
        <v>185</v>
      </c>
      <c r="Q13" s="1" t="s">
        <v>186</v>
      </c>
      <c r="R13" s="1" t="s">
        <v>247</v>
      </c>
      <c r="S13" s="1" t="s">
        <v>188</v>
      </c>
      <c r="T13" s="1" t="s">
        <v>189</v>
      </c>
      <c r="U13" s="1" t="s">
        <v>190</v>
      </c>
    </row>
    <row r="14" s="1" customFormat="1" spans="1:21">
      <c r="A14" s="3">
        <v>17471572646</v>
      </c>
      <c r="B14" s="1" t="s">
        <v>248</v>
      </c>
      <c r="C14" s="1" t="s">
        <v>249</v>
      </c>
      <c r="D14" s="1" t="s">
        <v>250</v>
      </c>
      <c r="E14" s="1" t="s">
        <v>251</v>
      </c>
      <c r="F14" s="1" t="s">
        <v>175</v>
      </c>
      <c r="G14" s="1" t="s">
        <v>179</v>
      </c>
      <c r="H14" s="1" t="s">
        <v>180</v>
      </c>
      <c r="I14" s="1" t="s">
        <v>252</v>
      </c>
      <c r="J14" s="1" t="s">
        <v>30</v>
      </c>
      <c r="K14" s="1" t="s">
        <v>253</v>
      </c>
      <c r="L14" s="1" t="s">
        <v>253</v>
      </c>
      <c r="M14" s="1" t="s">
        <v>183</v>
      </c>
      <c r="N14" s="1" t="s">
        <v>183</v>
      </c>
      <c r="O14" s="1" t="s">
        <v>184</v>
      </c>
      <c r="P14" s="1" t="s">
        <v>185</v>
      </c>
      <c r="Q14" s="1" t="s">
        <v>186</v>
      </c>
      <c r="R14" s="1" t="s">
        <v>254</v>
      </c>
      <c r="S14" s="1" t="s">
        <v>188</v>
      </c>
      <c r="T14" s="1" t="s">
        <v>189</v>
      </c>
      <c r="U14" s="1" t="s">
        <v>190</v>
      </c>
    </row>
    <row r="15" s="1" customFormat="1" spans="1:21">
      <c r="A15" s="3">
        <v>17463568685</v>
      </c>
      <c r="B15" s="1" t="s">
        <v>255</v>
      </c>
      <c r="C15" s="1" t="s">
        <v>256</v>
      </c>
      <c r="D15" s="1" t="s">
        <v>257</v>
      </c>
      <c r="E15" s="1" t="s">
        <v>258</v>
      </c>
      <c r="F15" s="1" t="s">
        <v>255</v>
      </c>
      <c r="G15" s="1" t="s">
        <v>179</v>
      </c>
      <c r="H15" s="1" t="s">
        <v>180</v>
      </c>
      <c r="I15" s="1" t="s">
        <v>259</v>
      </c>
      <c r="J15" s="1" t="s">
        <v>30</v>
      </c>
      <c r="K15" s="1" t="s">
        <v>260</v>
      </c>
      <c r="L15" s="1" t="s">
        <v>260</v>
      </c>
      <c r="M15" s="1" t="s">
        <v>183</v>
      </c>
      <c r="N15" s="1" t="s">
        <v>183</v>
      </c>
      <c r="O15" s="1" t="s">
        <v>184</v>
      </c>
      <c r="P15" s="1" t="s">
        <v>185</v>
      </c>
      <c r="Q15" s="1" t="s">
        <v>186</v>
      </c>
      <c r="R15" s="1" t="s">
        <v>261</v>
      </c>
      <c r="S15" s="1" t="s">
        <v>188</v>
      </c>
      <c r="T15" s="1" t="s">
        <v>189</v>
      </c>
      <c r="U15" s="1" t="s">
        <v>190</v>
      </c>
    </row>
    <row r="16" s="1" customFormat="1" spans="1:21">
      <c r="A16" s="3">
        <v>17445288649</v>
      </c>
      <c r="B16" s="1" t="s">
        <v>262</v>
      </c>
      <c r="C16" s="1" t="s">
        <v>263</v>
      </c>
      <c r="D16" s="1" t="s">
        <v>264</v>
      </c>
      <c r="E16" s="1" t="s">
        <v>265</v>
      </c>
      <c r="F16" s="1" t="s">
        <v>175</v>
      </c>
      <c r="G16" s="1" t="s">
        <v>179</v>
      </c>
      <c r="H16" s="1" t="s">
        <v>180</v>
      </c>
      <c r="I16" s="1" t="s">
        <v>266</v>
      </c>
      <c r="J16" s="1" t="s">
        <v>30</v>
      </c>
      <c r="K16" s="1" t="s">
        <v>267</v>
      </c>
      <c r="L16" s="1" t="s">
        <v>267</v>
      </c>
      <c r="M16" s="1" t="s">
        <v>183</v>
      </c>
      <c r="N16" s="1" t="s">
        <v>183</v>
      </c>
      <c r="O16" s="1" t="s">
        <v>184</v>
      </c>
      <c r="P16" s="1" t="s">
        <v>185</v>
      </c>
      <c r="Q16" s="1" t="s">
        <v>186</v>
      </c>
      <c r="R16" s="1" t="s">
        <v>268</v>
      </c>
      <c r="S16" s="1" t="s">
        <v>188</v>
      </c>
      <c r="T16" s="1" t="s">
        <v>189</v>
      </c>
      <c r="U16" s="1" t="s">
        <v>190</v>
      </c>
    </row>
    <row r="17" s="1" customFormat="1" spans="1:21">
      <c r="A17" s="3">
        <v>17438332081</v>
      </c>
      <c r="B17" s="1" t="s">
        <v>262</v>
      </c>
      <c r="C17" s="1" t="s">
        <v>269</v>
      </c>
      <c r="D17" s="1" t="s">
        <v>177</v>
      </c>
      <c r="E17" s="1" t="s">
        <v>270</v>
      </c>
      <c r="F17" s="1" t="s">
        <v>175</v>
      </c>
      <c r="G17" s="1" t="s">
        <v>179</v>
      </c>
      <c r="H17" s="1" t="s">
        <v>180</v>
      </c>
      <c r="I17" s="1" t="s">
        <v>271</v>
      </c>
      <c r="J17" s="1" t="s">
        <v>30</v>
      </c>
      <c r="K17" s="1" t="s">
        <v>272</v>
      </c>
      <c r="L17" s="1" t="s">
        <v>272</v>
      </c>
      <c r="M17" s="1" t="s">
        <v>183</v>
      </c>
      <c r="N17" s="1" t="s">
        <v>183</v>
      </c>
      <c r="O17" s="1" t="s">
        <v>184</v>
      </c>
      <c r="P17" s="1" t="s">
        <v>185</v>
      </c>
      <c r="Q17" s="1" t="s">
        <v>186</v>
      </c>
      <c r="R17" s="1" t="s">
        <v>273</v>
      </c>
      <c r="S17" s="1" t="s">
        <v>188</v>
      </c>
      <c r="T17" s="1" t="s">
        <v>189</v>
      </c>
      <c r="U17" s="1" t="s">
        <v>190</v>
      </c>
    </row>
    <row r="18" s="1" customFormat="1" spans="1:21">
      <c r="A18" s="3">
        <v>17414313327</v>
      </c>
      <c r="B18" s="1" t="s">
        <v>274</v>
      </c>
      <c r="C18" s="1" t="s">
        <v>275</v>
      </c>
      <c r="D18" s="1" t="s">
        <v>276</v>
      </c>
      <c r="E18" s="1" t="s">
        <v>277</v>
      </c>
      <c r="F18" s="1" t="s">
        <v>175</v>
      </c>
      <c r="G18" s="1" t="s">
        <v>179</v>
      </c>
      <c r="H18" s="1" t="s">
        <v>180</v>
      </c>
      <c r="I18" s="1" t="s">
        <v>278</v>
      </c>
      <c r="J18" s="1" t="s">
        <v>30</v>
      </c>
      <c r="K18" s="1" t="s">
        <v>279</v>
      </c>
      <c r="L18" s="1" t="s">
        <v>279</v>
      </c>
      <c r="M18" s="1" t="s">
        <v>183</v>
      </c>
      <c r="N18" s="1" t="s">
        <v>183</v>
      </c>
      <c r="O18" s="1" t="s">
        <v>184</v>
      </c>
      <c r="P18" s="1" t="s">
        <v>185</v>
      </c>
      <c r="Q18" s="1" t="s">
        <v>186</v>
      </c>
      <c r="R18" s="1" t="s">
        <v>280</v>
      </c>
      <c r="S18" s="1" t="s">
        <v>188</v>
      </c>
      <c r="T18" s="1" t="s">
        <v>189</v>
      </c>
      <c r="U18" s="1" t="s">
        <v>190</v>
      </c>
    </row>
    <row r="19" s="1" customFormat="1" spans="1:21">
      <c r="A19" s="3">
        <v>17373821670</v>
      </c>
      <c r="B19" s="1" t="s">
        <v>281</v>
      </c>
      <c r="C19" s="1" t="s">
        <v>282</v>
      </c>
      <c r="D19" s="1" t="s">
        <v>283</v>
      </c>
      <c r="E19" s="1" t="s">
        <v>284</v>
      </c>
      <c r="F19" s="1" t="s">
        <v>175</v>
      </c>
      <c r="G19" s="1" t="s">
        <v>179</v>
      </c>
      <c r="H19" s="1" t="s">
        <v>180</v>
      </c>
      <c r="I19" s="1" t="s">
        <v>285</v>
      </c>
      <c r="J19" s="1" t="s">
        <v>30</v>
      </c>
      <c r="K19" s="1" t="s">
        <v>286</v>
      </c>
      <c r="L19" s="1" t="s">
        <v>286</v>
      </c>
      <c r="M19" s="1" t="s">
        <v>183</v>
      </c>
      <c r="N19" s="1" t="s">
        <v>183</v>
      </c>
      <c r="O19" s="1" t="s">
        <v>184</v>
      </c>
      <c r="P19" s="1" t="s">
        <v>185</v>
      </c>
      <c r="Q19" s="1" t="s">
        <v>186</v>
      </c>
      <c r="R19" s="1" t="s">
        <v>287</v>
      </c>
      <c r="S19" s="1" t="s">
        <v>188</v>
      </c>
      <c r="T19" s="1" t="s">
        <v>189</v>
      </c>
      <c r="U19" s="1" t="s">
        <v>190</v>
      </c>
    </row>
    <row r="20" s="1" customFormat="1" spans="1:21">
      <c r="A20" s="3">
        <v>17363266371</v>
      </c>
      <c r="B20" s="1" t="s">
        <v>288</v>
      </c>
      <c r="C20" s="1" t="s">
        <v>289</v>
      </c>
      <c r="D20" s="1" t="s">
        <v>290</v>
      </c>
      <c r="E20" s="1" t="s">
        <v>291</v>
      </c>
      <c r="F20" s="1" t="s">
        <v>227</v>
      </c>
      <c r="G20" s="1" t="s">
        <v>179</v>
      </c>
      <c r="H20" s="1" t="s">
        <v>180</v>
      </c>
      <c r="I20" s="1" t="s">
        <v>292</v>
      </c>
      <c r="J20" s="1" t="s">
        <v>30</v>
      </c>
      <c r="K20" s="1" t="s">
        <v>293</v>
      </c>
      <c r="L20" s="1" t="s">
        <v>293</v>
      </c>
      <c r="M20" s="1" t="s">
        <v>183</v>
      </c>
      <c r="N20" s="1" t="s">
        <v>183</v>
      </c>
      <c r="O20" s="1" t="s">
        <v>184</v>
      </c>
      <c r="P20" s="1" t="s">
        <v>185</v>
      </c>
      <c r="Q20" s="1" t="s">
        <v>186</v>
      </c>
      <c r="R20" s="1" t="s">
        <v>294</v>
      </c>
      <c r="S20" s="1" t="s">
        <v>188</v>
      </c>
      <c r="T20" s="1" t="s">
        <v>189</v>
      </c>
      <c r="U20" s="1" t="s">
        <v>190</v>
      </c>
    </row>
    <row r="21" s="1" customFormat="1" spans="1:21">
      <c r="A21" s="3">
        <v>17351330548</v>
      </c>
      <c r="B21" s="1" t="s">
        <v>295</v>
      </c>
      <c r="C21" s="1" t="s">
        <v>296</v>
      </c>
      <c r="D21" s="1" t="s">
        <v>297</v>
      </c>
      <c r="E21" s="1" t="s">
        <v>298</v>
      </c>
      <c r="F21" s="1" t="s">
        <v>175</v>
      </c>
      <c r="G21" s="1" t="s">
        <v>179</v>
      </c>
      <c r="H21" s="1" t="s">
        <v>180</v>
      </c>
      <c r="I21" s="1" t="s">
        <v>299</v>
      </c>
      <c r="J21" s="1" t="s">
        <v>30</v>
      </c>
      <c r="K21" s="1" t="s">
        <v>300</v>
      </c>
      <c r="L21" s="1" t="s">
        <v>300</v>
      </c>
      <c r="M21" s="1" t="s">
        <v>183</v>
      </c>
      <c r="N21" s="1" t="s">
        <v>183</v>
      </c>
      <c r="O21" s="1" t="s">
        <v>184</v>
      </c>
      <c r="P21" s="1" t="s">
        <v>185</v>
      </c>
      <c r="Q21" s="1" t="s">
        <v>186</v>
      </c>
      <c r="R21" s="1" t="s">
        <v>301</v>
      </c>
      <c r="S21" s="1" t="s">
        <v>188</v>
      </c>
      <c r="T21" s="1" t="s">
        <v>189</v>
      </c>
      <c r="U21" s="1" t="s">
        <v>190</v>
      </c>
    </row>
    <row r="22" s="1" customFormat="1" spans="1:21">
      <c r="A22" s="3">
        <v>17289722383</v>
      </c>
      <c r="B22" s="1" t="s">
        <v>302</v>
      </c>
      <c r="C22" s="1" t="s">
        <v>303</v>
      </c>
      <c r="D22" s="1" t="s">
        <v>304</v>
      </c>
      <c r="E22" s="1" t="s">
        <v>305</v>
      </c>
      <c r="F22" s="1" t="s">
        <v>227</v>
      </c>
      <c r="G22" s="1" t="s">
        <v>179</v>
      </c>
      <c r="H22" s="1" t="s">
        <v>180</v>
      </c>
      <c r="I22" s="1" t="s">
        <v>306</v>
      </c>
      <c r="J22" s="1" t="s">
        <v>30</v>
      </c>
      <c r="K22" s="1" t="s">
        <v>307</v>
      </c>
      <c r="L22" s="1" t="s">
        <v>307</v>
      </c>
      <c r="M22" s="1" t="s">
        <v>183</v>
      </c>
      <c r="N22" s="1" t="s">
        <v>183</v>
      </c>
      <c r="O22" s="1" t="s">
        <v>184</v>
      </c>
      <c r="P22" s="1" t="s">
        <v>185</v>
      </c>
      <c r="Q22" s="1" t="s">
        <v>186</v>
      </c>
      <c r="R22" s="1" t="s">
        <v>308</v>
      </c>
      <c r="S22" s="1" t="s">
        <v>188</v>
      </c>
      <c r="T22" s="1" t="s">
        <v>189</v>
      </c>
      <c r="U22" s="1" t="s">
        <v>190</v>
      </c>
    </row>
    <row r="23" s="1" customFormat="1" spans="1:21">
      <c r="A23" s="3">
        <v>17257769528</v>
      </c>
      <c r="B23" s="1" t="s">
        <v>309</v>
      </c>
      <c r="C23" s="1" t="s">
        <v>310</v>
      </c>
      <c r="D23" s="1" t="s">
        <v>311</v>
      </c>
      <c r="E23" s="1" t="s">
        <v>312</v>
      </c>
      <c r="F23" s="1" t="s">
        <v>175</v>
      </c>
      <c r="G23" s="1" t="s">
        <v>179</v>
      </c>
      <c r="H23" s="1" t="s">
        <v>180</v>
      </c>
      <c r="I23" s="1" t="s">
        <v>313</v>
      </c>
      <c r="J23" s="1" t="s">
        <v>30</v>
      </c>
      <c r="K23" s="1" t="s">
        <v>314</v>
      </c>
      <c r="L23" s="1" t="s">
        <v>314</v>
      </c>
      <c r="M23" s="1" t="s">
        <v>183</v>
      </c>
      <c r="N23" s="1" t="s">
        <v>183</v>
      </c>
      <c r="O23" s="1" t="s">
        <v>184</v>
      </c>
      <c r="P23" s="1" t="s">
        <v>185</v>
      </c>
      <c r="Q23" s="1" t="s">
        <v>186</v>
      </c>
      <c r="R23" s="1" t="s">
        <v>315</v>
      </c>
      <c r="S23" s="1" t="s">
        <v>188</v>
      </c>
      <c r="T23" s="1" t="s">
        <v>189</v>
      </c>
      <c r="U23" s="1" t="s">
        <v>190</v>
      </c>
    </row>
    <row r="24" s="1" customFormat="1" spans="1:21">
      <c r="A24" s="3">
        <v>17189587366</v>
      </c>
      <c r="B24" s="1" t="s">
        <v>316</v>
      </c>
      <c r="C24" s="1" t="s">
        <v>317</v>
      </c>
      <c r="D24" s="1" t="s">
        <v>318</v>
      </c>
      <c r="E24" s="1" t="s">
        <v>319</v>
      </c>
      <c r="F24" s="1" t="s">
        <v>227</v>
      </c>
      <c r="G24" s="1" t="s">
        <v>179</v>
      </c>
      <c r="H24" s="1" t="s">
        <v>180</v>
      </c>
      <c r="I24" s="1" t="s">
        <v>320</v>
      </c>
      <c r="J24" s="1" t="s">
        <v>30</v>
      </c>
      <c r="K24" s="1" t="s">
        <v>321</v>
      </c>
      <c r="L24" s="1" t="s">
        <v>321</v>
      </c>
      <c r="M24" s="1" t="s">
        <v>183</v>
      </c>
      <c r="N24" s="1" t="s">
        <v>183</v>
      </c>
      <c r="O24" s="1" t="s">
        <v>184</v>
      </c>
      <c r="P24" s="1" t="s">
        <v>185</v>
      </c>
      <c r="Q24" s="1" t="s">
        <v>186</v>
      </c>
      <c r="R24" s="1" t="s">
        <v>322</v>
      </c>
      <c r="S24" s="1" t="s">
        <v>188</v>
      </c>
      <c r="T24" s="1" t="s">
        <v>189</v>
      </c>
      <c r="U24" s="1" t="s">
        <v>190</v>
      </c>
    </row>
    <row r="25" s="1" customFormat="1" spans="1:21">
      <c r="A25" s="3">
        <v>17150409178</v>
      </c>
      <c r="B25" s="1" t="s">
        <v>323</v>
      </c>
      <c r="C25" s="1" t="s">
        <v>324</v>
      </c>
      <c r="D25" s="1" t="s">
        <v>325</v>
      </c>
      <c r="E25" s="1" t="s">
        <v>326</v>
      </c>
      <c r="F25" s="1" t="s">
        <v>248</v>
      </c>
      <c r="G25" s="1" t="s">
        <v>179</v>
      </c>
      <c r="H25" s="1" t="s">
        <v>180</v>
      </c>
      <c r="I25" s="1" t="s">
        <v>327</v>
      </c>
      <c r="J25" s="1" t="s">
        <v>30</v>
      </c>
      <c r="K25" s="1" t="s">
        <v>328</v>
      </c>
      <c r="L25" s="1" t="s">
        <v>328</v>
      </c>
      <c r="M25" s="1" t="s">
        <v>183</v>
      </c>
      <c r="N25" s="1" t="s">
        <v>183</v>
      </c>
      <c r="O25" s="1" t="s">
        <v>184</v>
      </c>
      <c r="P25" s="1" t="s">
        <v>185</v>
      </c>
      <c r="Q25" s="1" t="s">
        <v>186</v>
      </c>
      <c r="R25" s="1" t="s">
        <v>329</v>
      </c>
      <c r="S25" s="1" t="s">
        <v>188</v>
      </c>
      <c r="T25" s="1" t="s">
        <v>189</v>
      </c>
      <c r="U25" s="1" t="s">
        <v>190</v>
      </c>
    </row>
    <row r="26" s="1" customFormat="1" spans="1:21">
      <c r="A26" s="3">
        <v>16980900326</v>
      </c>
      <c r="B26" s="1" t="s">
        <v>330</v>
      </c>
      <c r="C26" s="1" t="s">
        <v>331</v>
      </c>
      <c r="D26" s="1" t="s">
        <v>332</v>
      </c>
      <c r="E26" s="1" t="s">
        <v>333</v>
      </c>
      <c r="F26" s="1" t="s">
        <v>227</v>
      </c>
      <c r="G26" s="1" t="s">
        <v>179</v>
      </c>
      <c r="H26" s="1" t="s">
        <v>180</v>
      </c>
      <c r="I26" s="1" t="s">
        <v>334</v>
      </c>
      <c r="J26" s="1" t="s">
        <v>30</v>
      </c>
      <c r="K26" s="1" t="s">
        <v>335</v>
      </c>
      <c r="L26" s="1" t="s">
        <v>335</v>
      </c>
      <c r="M26" s="1" t="s">
        <v>183</v>
      </c>
      <c r="N26" s="1" t="s">
        <v>183</v>
      </c>
      <c r="O26" s="1" t="s">
        <v>184</v>
      </c>
      <c r="P26" s="1" t="s">
        <v>185</v>
      </c>
      <c r="Q26" s="1" t="s">
        <v>186</v>
      </c>
      <c r="R26" s="1" t="s">
        <v>336</v>
      </c>
      <c r="S26" s="1" t="s">
        <v>188</v>
      </c>
      <c r="T26" s="1" t="s">
        <v>189</v>
      </c>
      <c r="U26" s="1" t="s">
        <v>190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2022-03-02T01:36:44Z</dcterms:created>
  <dcterms:modified xsi:type="dcterms:W3CDTF">2022-03-02T02:36:04Z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79016471FD6E4BBABD2833F8EE2321C5</vt:lpwstr>
  </property>
  <property fmtid="{D5CDD505-2E9C-101B-9397-08002B2CF9AE}" pid="3" name="KSOProductBuildVer">
    <vt:lpwstr>2052-11.1.0.11365</vt:lpwstr>
  </property>
</Properties>
</file>