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对账!$1:$40</definedName>
  </definedNames>
  <calcPr calcId="144525"/>
</workbook>
</file>

<file path=xl/sharedStrings.xml><?xml version="1.0" encoding="utf-8"?>
<sst xmlns="http://schemas.openxmlformats.org/spreadsheetml/2006/main" count="1151" uniqueCount="494">
  <si>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</si>
  <si>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</si>
  <si>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</si>
  <si>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</si>
  <si>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</si>
  <si>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</si>
  <si>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</si>
  <si>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</si>
  <si>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</si>
  <si>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</si>
  <si>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</si>
  <si>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</si>
  <si>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</si>
  <si>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</si>
  <si>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</si>
  <si>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</si>
  <si>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</si>
  <si>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</si>
  <si>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</si>
  <si>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</si>
  <si>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</si>
  <si>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</si>
  <si>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</si>
  <si>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</si>
  <si>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</si>
  <si>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16602264176	</t>
  </si>
  <si>
    <t>Ctrip</t>
  </si>
  <si>
    <t>正常</t>
  </si>
  <si>
    <t>[德班]布鲁沃特斯酒店(Blue Waters Hotel)(16077135)</t>
  </si>
  <si>
    <t>豪华特大房-北海面对面(至少连住2晚及以上)&lt;2人入住&gt;&lt;不退款&gt;&lt;早餐&gt;</t>
  </si>
  <si>
    <t>USD</t>
  </si>
  <si>
    <t>Kutume/Itumeleng,Kutume/Itumeleng,Kutume/Itumeleng,Kutume/Itumeleng</t>
  </si>
  <si>
    <t>CA6352220221USD-W</t>
  </si>
  <si>
    <t>未提现</t>
  </si>
  <si>
    <t>携程开票</t>
  </si>
  <si>
    <t xml:space="preserve">2280453	</t>
  </si>
  <si>
    <t xml:space="preserve">32170055	</t>
  </si>
  <si>
    <t xml:space="preserve">16839810621	</t>
  </si>
  <si>
    <t>[巴塞罗那]玛汀瓦尔旅馆(Hostal Martinval)(39562394)</t>
  </si>
  <si>
    <t>标准双人间&lt;不退款&gt;&lt;2人入住&gt;</t>
  </si>
  <si>
    <t>Bruno/Andrea</t>
  </si>
  <si>
    <t xml:space="preserve">2306841	</t>
  </si>
  <si>
    <t xml:space="preserve">2021112120299	</t>
  </si>
  <si>
    <t xml:space="preserve">17021624868	</t>
  </si>
  <si>
    <t>[长滩岛]天堂大使(Ambassador in Paradise)(8972983)</t>
  </si>
  <si>
    <t>家庭房(至少连住2晚及以上)&lt;6人入住&gt;&lt;不退款&gt;&lt;早餐&gt;</t>
  </si>
  <si>
    <t>Cardenas/Maria Cecilia,Cardenas/Maria Cecilia,Cardenas/Maria Cecilia,Cardenas/Maria Cecilia,Cardenas/Maria Cecilia,Cardenas/Maria Cecilia,Cardenas/Maria Cecilia,Cardenas/Maria Cecilia,Cardenas/Maria Cecilia,Cardenas/Maria Cecilia,Cardenas/Maria Cecilia</t>
  </si>
  <si>
    <t xml:space="preserve">2348927	</t>
  </si>
  <si>
    <t xml:space="preserve">871	</t>
  </si>
  <si>
    <t xml:space="preserve">17107462157	</t>
  </si>
  <si>
    <t>[格伦代尔]洛杉矶格伦代尔美国长住酒店(Extended Stay America Suites - Los Angeles - Glendale)(39898541)</t>
  </si>
  <si>
    <t>1号工作室大床&lt;不退款&gt;&lt;2人入住&gt;</t>
  </si>
  <si>
    <t>Powers/Mark Danger</t>
  </si>
  <si>
    <t xml:space="preserve">2369946	</t>
  </si>
  <si>
    <t xml:space="preserve">162805013	</t>
  </si>
  <si>
    <t xml:space="preserve">17131327169	</t>
  </si>
  <si>
    <t>[迈阿密海滩]瑟福塞德迈阿密海滩居家酒店(Residence Inn by Marriott Miami Beach Surfside)(16086175)</t>
  </si>
  <si>
    <t>特大床一室房&lt;2人入住&gt;&lt;不退款&gt;&lt;普通会员&gt;</t>
  </si>
  <si>
    <t>Fried/Meir</t>
  </si>
  <si>
    <t xml:space="preserve">2376815	</t>
  </si>
  <si>
    <t xml:space="preserve">93761335	</t>
  </si>
  <si>
    <t xml:space="preserve">17187388819	</t>
  </si>
  <si>
    <t>[休斯敦]休斯顿侯爵万豪酒店(Marriott Marquis Houston)(15207616)</t>
  </si>
  <si>
    <t>池景2张大床房(至少连住2晚及以上)&lt;2人入住&gt;&lt;不退款&gt;&lt;普通会员&gt;</t>
  </si>
  <si>
    <t>Leib/Kelly</t>
  </si>
  <si>
    <t xml:space="preserve">2395523	</t>
  </si>
  <si>
    <t xml:space="preserve">99744387	</t>
  </si>
  <si>
    <t xml:space="preserve">17198521669	</t>
  </si>
  <si>
    <t>[希尔顿黑德岛]希尔顿黑德威斯汀水疗度假酒店(The Westin Hilton Head Island Resort &amp; Spa)(17376703)</t>
  </si>
  <si>
    <t>至尊豪华海景特大床房带阳台(至少连住2晚及以上)&lt;2人入住&gt;&lt;不退款&gt;&lt;普通会员&gt;</t>
  </si>
  <si>
    <t>Hudgens/Hasker</t>
  </si>
  <si>
    <t xml:space="preserve">2399633	</t>
  </si>
  <si>
    <t xml:space="preserve">71377265	</t>
  </si>
  <si>
    <t xml:space="preserve">17212889614	</t>
  </si>
  <si>
    <t>[好莱坞]玛格丽塔维尔好莱坞海滩度假村(Margaritaville Hollywood Beach Resort)(40023033)</t>
  </si>
  <si>
    <t>日落近岸景1特大床房&lt;2人入住&gt;&lt;不退款&gt;</t>
  </si>
  <si>
    <t>PORTES/REINA</t>
  </si>
  <si>
    <t xml:space="preserve">2405734	</t>
  </si>
  <si>
    <t xml:space="preserve">8074SC399050	</t>
  </si>
  <si>
    <t xml:space="preserve">17279749972	</t>
  </si>
  <si>
    <t>[拉斯维加斯]拉斯维加斯纽约纽约酒店(New York-New York Hotel &amp; Casino)(10784073)</t>
  </si>
  <si>
    <t>公园大道景观特大床房&lt;2人入住&gt;&lt;不退款&gt;</t>
  </si>
  <si>
    <t>Rose/Andrea</t>
  </si>
  <si>
    <t xml:space="preserve">2412773	</t>
  </si>
  <si>
    <t xml:space="preserve">897715877	</t>
  </si>
  <si>
    <t xml:space="preserve">17295400094	</t>
  </si>
  <si>
    <t>[圣路易斯－奥比斯波]玛丹娜酒店(Madonna Inn)(40037993)</t>
  </si>
  <si>
    <t>奎尔纳瓦卡房&lt;不退款&gt;&lt;2人入住&gt;</t>
  </si>
  <si>
    <t>Mora/Nicole</t>
  </si>
  <si>
    <t xml:space="preserve">2413743	</t>
  </si>
  <si>
    <t xml:space="preserve">EXP-1890190944	</t>
  </si>
  <si>
    <t>取消</t>
  </si>
  <si>
    <t xml:space="preserve">17295516228	</t>
  </si>
  <si>
    <t>Cayucos大床房&lt;2人入住&gt;&lt;不退款&gt;</t>
  </si>
  <si>
    <t xml:space="preserve">2413749	</t>
  </si>
  <si>
    <t xml:space="preserve">10204858	</t>
  </si>
  <si>
    <t xml:space="preserve">17296665404	</t>
  </si>
  <si>
    <t>[宿务]宿务滨海前线酒店 - 北开垦(Bayfront Hotel Cebu – North Reclamation)(8241073)</t>
  </si>
  <si>
    <t>高级房&lt;2人入住&gt;&lt;不退款&gt;</t>
  </si>
  <si>
    <t>Rigato/Giuseppe</t>
  </si>
  <si>
    <t xml:space="preserve">2413882	</t>
  </si>
  <si>
    <t xml:space="preserve">77636	</t>
  </si>
  <si>
    <t xml:space="preserve">17318186406	</t>
  </si>
  <si>
    <t>[安卡拉]德蒙提酒店(Demonti Hotel)(39582485)</t>
  </si>
  <si>
    <t>套房（带按摩浴缸）(至少连住2晚及以上)&lt;2人入住&gt;&lt;不退款&gt;&lt;早餐&gt;</t>
  </si>
  <si>
    <t>Li/Niansu</t>
  </si>
  <si>
    <t xml:space="preserve">2415645	</t>
  </si>
  <si>
    <t xml:space="preserve">20506910	</t>
  </si>
  <si>
    <t xml:space="preserve">17329062204	</t>
  </si>
  <si>
    <t>[伦敦]安大略欣庭希尔顿酒店(Homewood Suites by Hilton London Ontario)(48040194)</t>
  </si>
  <si>
    <t>单间套房(特大床)&lt;2人入住&gt;&lt;不退款&gt;&lt;早餐&gt;</t>
  </si>
  <si>
    <t>GUO/KEYAN</t>
  </si>
  <si>
    <t xml:space="preserve">2417304	</t>
  </si>
  <si>
    <t xml:space="preserve">96859032	</t>
  </si>
  <si>
    <t xml:space="preserve">17336364322	</t>
  </si>
  <si>
    <t>[切斯特菲尔德]灵伍德大堂 Spa 酒店(Ringwood Hall Hotel &amp; Spa)(39557161)</t>
  </si>
  <si>
    <t>经典双人间&lt;2人入住&gt;&lt;不退款&gt;</t>
  </si>
  <si>
    <t>Grant/Andrew</t>
  </si>
  <si>
    <t xml:space="preserve">2417852	</t>
  </si>
  <si>
    <t xml:space="preserve">RL27833869	</t>
  </si>
  <si>
    <t xml:space="preserve">17336663718	</t>
  </si>
  <si>
    <t>[西归浦市]济州积木酒店(Jeju Bricks Hotel)(39519192)</t>
  </si>
  <si>
    <t>标准间&lt;2人入住&gt;&lt;不退款&gt;</t>
  </si>
  <si>
    <t>Woo/Jeongsik</t>
  </si>
  <si>
    <t xml:space="preserve">2417897	</t>
  </si>
  <si>
    <t xml:space="preserve">26944	</t>
  </si>
  <si>
    <t xml:space="preserve">17342277702	</t>
  </si>
  <si>
    <t>[库比蒂诺]圣荷西/库帕提诺凯悦嘉寓酒店(Hyatt House San Jose / Cupertino)(39884093)</t>
  </si>
  <si>
    <t>客房1张特大床(至少连住2晚及以上)&lt;2人入住&gt;&lt;不退款&gt;&lt;早餐&gt;</t>
  </si>
  <si>
    <t>ZHANG/YANQIANG</t>
  </si>
  <si>
    <t xml:space="preserve">2418217	</t>
  </si>
  <si>
    <t xml:space="preserve">40063350；34399898	</t>
  </si>
  <si>
    <t xml:space="preserve">17346165843	</t>
  </si>
  <si>
    <t>[卡瑞]梅顿酒店(The Mayton)(39919543)</t>
  </si>
  <si>
    <t>豪华客房1张特大床&lt;不退款&gt;&lt;2人入住&gt;</t>
  </si>
  <si>
    <t>Zhang/Kelly</t>
  </si>
  <si>
    <t xml:space="preserve">	</t>
  </si>
  <si>
    <t xml:space="preserve">L7VMTY4AGQ	</t>
  </si>
  <si>
    <t xml:space="preserve">17353274654	</t>
  </si>
  <si>
    <t>[昆达山]昆达山水晶山R酒店(Crystal Hill R Ranau Kundasang)(39495223)</t>
  </si>
  <si>
    <t>豪华间&lt;不退款&gt;&lt;2人入住&gt;</t>
  </si>
  <si>
    <t>SHAFIE/ROZIAH</t>
  </si>
  <si>
    <t xml:space="preserve">2418863	</t>
  </si>
  <si>
    <t xml:space="preserve">17354224890	</t>
  </si>
  <si>
    <t>[Welbourn]加冕礼庭院汽车旅馆(Coronation Court Motel)(39546072)</t>
  </si>
  <si>
    <t>一室房&lt;2人入住&gt;&lt;不退款&gt;</t>
  </si>
  <si>
    <t>singleton/rick</t>
  </si>
  <si>
    <t xml:space="preserve">2418979	</t>
  </si>
  <si>
    <t xml:space="preserve">EAN-1893804242	</t>
  </si>
  <si>
    <t xml:space="preserve">17360460037	</t>
  </si>
  <si>
    <t>[伊尔福德]克兰福德酒店(Cranford Hotel)(39492619)</t>
  </si>
  <si>
    <t>双人间&lt;不退款&gt;&lt;2人入住&gt;</t>
  </si>
  <si>
    <t>Varan/Divasan</t>
  </si>
  <si>
    <t xml:space="preserve">2419236	</t>
  </si>
  <si>
    <t xml:space="preserve">RL15642988	</t>
  </si>
  <si>
    <t xml:space="preserve">17361459788	</t>
  </si>
  <si>
    <t>[纽约]纽约特朗普国际大厦酒店(Trump International Hotel &amp; Tower New York)(16122197)</t>
  </si>
  <si>
    <t>公园景豪华房&lt;2人入住&gt;&lt;不退款&gt;</t>
  </si>
  <si>
    <t>GU/ying</t>
  </si>
  <si>
    <t xml:space="preserve">2419305	</t>
  </si>
  <si>
    <t xml:space="preserve">605657	</t>
  </si>
  <si>
    <t xml:space="preserve">17361830818	</t>
  </si>
  <si>
    <t>[圣奥古斯丁]弗拉格勒旅馆(The Flagler Inn)(39907259)</t>
  </si>
  <si>
    <t>标准间1特大床，带沙发床(至少连住2晚及以上)&lt;2人入住&gt;&lt;不退款&gt;</t>
  </si>
  <si>
    <t>Sandhu/Kamaljit</t>
  </si>
  <si>
    <t xml:space="preserve">2419340	</t>
  </si>
  <si>
    <t xml:space="preserve">EXP-1894049165	</t>
  </si>
  <si>
    <t xml:space="preserve">17362189885	</t>
  </si>
  <si>
    <t>[瑟松塞维涅]雷恩-瑟松塞维涅城市公寓酒店(Appart’City Confort Rennes – Cesson Sévigné)(22547630)</t>
  </si>
  <si>
    <t>高级双床一室房&lt;不退款&gt;&lt;2人入住&gt;</t>
  </si>
  <si>
    <t>Prunelle/Audrey</t>
  </si>
  <si>
    <t xml:space="preserve">2419366	</t>
  </si>
  <si>
    <t xml:space="preserve">1894127217	</t>
  </si>
  <si>
    <t xml:space="preserve">17338084744	</t>
  </si>
  <si>
    <t>退单</t>
  </si>
  <si>
    <t>[华盛顿]特区市区舒适酒店及会议中心(Comfort Inn Downtown DC/Convention Center)(16127528)</t>
  </si>
  <si>
    <t>特大床房&lt;2人入住&gt;&lt;不退款&gt;&lt;早餐&gt;</t>
  </si>
  <si>
    <t>McCloskey/Vanessa,Williams/Shaun</t>
  </si>
  <si>
    <t xml:space="preserve">2418093	</t>
  </si>
  <si>
    <t xml:space="preserve">66819711	</t>
  </si>
  <si>
    <t xml:space="preserve">17362339530	</t>
  </si>
  <si>
    <t>[麦克达菲县]白柱子酒店(White Columns Inn)(39961208)</t>
  </si>
  <si>
    <t>标准间2双人床&lt;不退款&gt;&lt;2人入住&gt;</t>
  </si>
  <si>
    <t>Odom/Rusty Ray</t>
  </si>
  <si>
    <t xml:space="preserve">Acknowledged	</t>
  </si>
  <si>
    <t xml:space="preserve">17362943484	</t>
  </si>
  <si>
    <t>[Whitiora]阿尔卡莫汽车旅馆(Alcamo Motel)(39578867)</t>
  </si>
  <si>
    <t>高级房间&lt;不退款&gt;&lt;2人入住&gt;</t>
  </si>
  <si>
    <t>mccaskill/skye</t>
  </si>
  <si>
    <t xml:space="preserve">2419460	</t>
  </si>
  <si>
    <t xml:space="preserve">NZ13974948	</t>
  </si>
  <si>
    <t xml:space="preserve">17364410867	</t>
  </si>
  <si>
    <t>[浦项]浦项银河酒店(Galaxy Hotel Pohang)(46915226)</t>
  </si>
  <si>
    <t>城市景观双床房&lt;2人入住&gt;&lt;不退款&gt;</t>
  </si>
  <si>
    <t>choi/myungsik</t>
  </si>
  <si>
    <t xml:space="preserve">2419586	</t>
  </si>
  <si>
    <t xml:space="preserve">acknowledge	</t>
  </si>
  <si>
    <t xml:space="preserve">17364441114	</t>
  </si>
  <si>
    <t>choi/sunggwang</t>
  </si>
  <si>
    <t xml:space="preserve">2419587	</t>
  </si>
  <si>
    <t xml:space="preserve">17364649592	</t>
  </si>
  <si>
    <t>[莫斯科]尤金酒店(Eugene Hotel)(39560448)</t>
  </si>
  <si>
    <t>Kulakevich/Dmitriy</t>
  </si>
  <si>
    <t xml:space="preserve">2419601	</t>
  </si>
  <si>
    <t xml:space="preserve">1644921076876	</t>
  </si>
  <si>
    <t xml:space="preserve">17368635527	</t>
  </si>
  <si>
    <t>[圣马丹代尚普]莫莱西部海峡酒店(BRIT HOTEL Confort MORLAIX)(39964467)</t>
  </si>
  <si>
    <t>标准双人房&lt;不退款&gt;&lt;2人入住&gt;</t>
  </si>
  <si>
    <t>Jolivet/Chloe</t>
  </si>
  <si>
    <t xml:space="preserve">2419722	</t>
  </si>
  <si>
    <t xml:space="preserve">55-12531-260	</t>
  </si>
  <si>
    <t xml:space="preserve">17370448707	</t>
  </si>
  <si>
    <t>[新加坡]新加坡克拉码头智选假日酒店(SG Clean)(Holiday Inn Express Singapore Clarke Quay (SG Clean))(8579860)</t>
  </si>
  <si>
    <t>标准房&lt;不退款&gt;&lt;2人入住&gt;</t>
  </si>
  <si>
    <t>CHEN/DINGXIN</t>
  </si>
  <si>
    <t xml:space="preserve">2419933	</t>
  </si>
  <si>
    <t xml:space="preserve">17376783663	</t>
  </si>
  <si>
    <t>[奥尔良]新奥尔良诺普西酒店(NOPSI Hotel, New Orleans)(44683399)</t>
  </si>
  <si>
    <t>无障碍豪华2张大号床房&lt;2人入住&gt;&lt;不退款&gt;</t>
  </si>
  <si>
    <t>Zack/Michelle,Zack/Bleecker - dog</t>
  </si>
  <si>
    <t xml:space="preserve">2420242	</t>
  </si>
  <si>
    <t xml:space="preserve">75045SC123250	</t>
  </si>
  <si>
    <t xml:space="preserve">16755575892	</t>
  </si>
  <si>
    <t>补单</t>
  </si>
  <si>
    <t>[多伦多]海港城堡威斯汀酒店（多伦多）(The Westin Harbour Castle, Toronto)(7043315)</t>
  </si>
  <si>
    <t>城景特大床房&lt;2人入住&gt;&lt;不退款&gt;&lt;普通会员&gt;</t>
  </si>
  <si>
    <t>Bourque/Andre</t>
  </si>
  <si>
    <t xml:space="preserve">2292629	</t>
  </si>
  <si>
    <t xml:space="preserve">73643564	</t>
  </si>
  <si>
    <t xml:space="preserve">17377578956	</t>
  </si>
  <si>
    <t>[坦帕]美国延住酒店 - 坦帕 - 机场 - 北西岸大道(Extended Stay America Suites - Tampa - Airport - N Westshore Blvd)(39982920)</t>
  </si>
  <si>
    <t>豪华工作室1张特大床，带沙发床（不吸烟）&lt;不退款&gt;&lt;2人入住&gt;</t>
  </si>
  <si>
    <t>McMillen/Brett</t>
  </si>
  <si>
    <t xml:space="preserve">2420375	</t>
  </si>
  <si>
    <t xml:space="preserve">17384668429	</t>
  </si>
  <si>
    <t>[曼谷]诺富特暹罗广场酒店 (SHA Plus+)(Novotel Bangkok on Siam Square (SHA Plus+))(7425702)</t>
  </si>
  <si>
    <t>豪华双床房&lt;2人入住&gt;&lt;不退款&gt;</t>
  </si>
  <si>
    <t>Rakjun/Jenjira</t>
  </si>
  <si>
    <t xml:space="preserve">2420923	</t>
  </si>
  <si>
    <t xml:space="preserve">791153	</t>
  </si>
  <si>
    <t xml:space="preserve">17411044125	</t>
  </si>
  <si>
    <t>双人房, 城市景观&lt;2人入住&gt;&lt;不退款&gt;</t>
  </si>
  <si>
    <t>So/Eun young</t>
  </si>
  <si>
    <t>，</t>
  </si>
  <si>
    <t>3.2 可退</t>
  </si>
  <si>
    <t>本期收回5.06</t>
  </si>
  <si>
    <t>A220302170306481</t>
  </si>
  <si>
    <t>A220302170412481</t>
  </si>
  <si>
    <t>USD / THB 当前参考汇率: 32.127</t>
  </si>
  <si>
    <t>总计： 9602.06 USD/
308485.38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</si>
  <si>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</si>
  <si>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</si>
  <si>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</si>
  <si>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</si>
  <si>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</si>
  <si>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</si>
  <si>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</si>
  <si>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</si>
  <si>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</si>
  <si>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</si>
  <si>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</si>
  <si>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</si>
  <si>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</si>
  <si>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</si>
  <si>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</si>
  <si>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</si>
  <si>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</si>
  <si>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2021-10-20</t>
  </si>
  <si>
    <t>2280453</t>
  </si>
  <si>
    <t>布鲁沃特斯酒店</t>
  </si>
  <si>
    <t>Kutume Itumeleng,Kutume Itumeleng,Kutume Itumeleng,Kutume Itumeleng</t>
  </si>
  <si>
    <t>2022-02-18</t>
  </si>
  <si>
    <t>2022-02-20</t>
  </si>
  <si>
    <t>退房日周结</t>
  </si>
  <si>
    <t>1765.85</t>
  </si>
  <si>
    <t>276.00</t>
  </si>
  <si>
    <t>0</t>
  </si>
  <si>
    <t>0.00</t>
  </si>
  <si>
    <t>携程国际直连(CIT)</t>
  </si>
  <si>
    <t>2021-10-20 03:13:09</t>
  </si>
  <si>
    <t>否</t>
  </si>
  <si>
    <t>汇智国际旅游发展有限公司</t>
  </si>
  <si>
    <t>直连</t>
  </si>
  <si>
    <t>2021-11-22</t>
  </si>
  <si>
    <t>2306841</t>
  </si>
  <si>
    <t>玛汀瓦尔旅馆</t>
  </si>
  <si>
    <t>Bruno Andrea</t>
  </si>
  <si>
    <t>2022-02-12</t>
  </si>
  <si>
    <t>2022-02-15</t>
  </si>
  <si>
    <t>979.35</t>
  </si>
  <si>
    <t>153.00</t>
  </si>
  <si>
    <t>2021-11-22 05:15:56</t>
  </si>
  <si>
    <t>2021-12-21</t>
  </si>
  <si>
    <t>2348927</t>
  </si>
  <si>
    <t>长滩岛天堂大使</t>
  </si>
  <si>
    <t>Cardenas Maria Cecilia,Cardenas Maria Cecilia,Cardenas Maria Cecilia,Cardenas Maria Cecilia,Cardenas Maria Cecilia,Cardenas Maria Cecilia,Cardenas Maria Cecilia,Cardenas Maria Cecilia,Cardenas Maria Cecilia,Cardenas Maria Cecilia,Cardenas Maria Cecilia</t>
  </si>
  <si>
    <t>2022-02-14</t>
  </si>
  <si>
    <t>5699.88</t>
  </si>
  <si>
    <t>892.00</t>
  </si>
  <si>
    <t>2021-12-23 09:13:44</t>
  </si>
  <si>
    <t>直采</t>
  </si>
  <si>
    <t>2022-01-03</t>
  </si>
  <si>
    <t>2369946</t>
  </si>
  <si>
    <t>洛杉矶 - 格兰岱尔美国长住酒店</t>
  </si>
  <si>
    <t>Powers Mark Danger</t>
  </si>
  <si>
    <t>2022-02-16</t>
  </si>
  <si>
    <t>2022-02-19</t>
  </si>
  <si>
    <t>3025.70</t>
  </si>
  <si>
    <t>475.00</t>
  </si>
  <si>
    <t>2022-01-03 08:24:08</t>
  </si>
  <si>
    <t>2022-01-07</t>
  </si>
  <si>
    <t>2376815</t>
  </si>
  <si>
    <t>瑟福塞德迈阿密海滩居家酒店</t>
  </si>
  <si>
    <t>Fried Meir</t>
  </si>
  <si>
    <t>1624.58</t>
  </si>
  <si>
    <t>254.00</t>
  </si>
  <si>
    <t>2022-01-07 07:13:55</t>
  </si>
  <si>
    <t>2022-01-17</t>
  </si>
  <si>
    <t>2395523</t>
  </si>
  <si>
    <t>休斯顿马奎斯万豪酒店</t>
  </si>
  <si>
    <t>Leib Kelly</t>
  </si>
  <si>
    <t>2022-02-13</t>
  </si>
  <si>
    <t>1778.18</t>
  </si>
  <si>
    <t>279.00</t>
  </si>
  <si>
    <t>2022-01-17 00:58:21</t>
  </si>
  <si>
    <t>2022-01-19</t>
  </si>
  <si>
    <t>2399633</t>
  </si>
  <si>
    <t>希尔顿头岛威斯汀Spa度假酒店</t>
  </si>
  <si>
    <t>Hudgens Hasker</t>
  </si>
  <si>
    <t>2022-02-11</t>
  </si>
  <si>
    <t>6328.79</t>
  </si>
  <si>
    <t>993.00</t>
  </si>
  <si>
    <t>2022-01-19 06:50:23</t>
  </si>
  <si>
    <t>2022-01-22</t>
  </si>
  <si>
    <t>2405734</t>
  </si>
  <si>
    <t>玛格丽特维尔好莱坞海滩渡假村</t>
  </si>
  <si>
    <t>PORTES REINA</t>
  </si>
  <si>
    <t>2022-02-17</t>
  </si>
  <si>
    <t>2638.59</t>
  </si>
  <si>
    <t>414.00</t>
  </si>
  <si>
    <t>2022-01-22 02:07:11</t>
  </si>
  <si>
    <t>2022-02-04</t>
  </si>
  <si>
    <t>2412773</t>
  </si>
  <si>
    <t>拉斯维加斯纽约赌场酒店</t>
  </si>
  <si>
    <t>Rose Andrea</t>
  </si>
  <si>
    <t>1555.11</t>
  </si>
  <si>
    <t>244.00</t>
  </si>
  <si>
    <t>2022-02-04 08:55:50</t>
  </si>
  <si>
    <t>2022-02-06</t>
  </si>
  <si>
    <t>2413749</t>
  </si>
  <si>
    <t>玛多娜酒店</t>
  </si>
  <si>
    <t>Mora Nicole</t>
  </si>
  <si>
    <t>1121.72</t>
  </si>
  <si>
    <t>176.00</t>
  </si>
  <si>
    <t>2022-02-06 11:46:49</t>
  </si>
  <si>
    <t>2413882</t>
  </si>
  <si>
    <t>宿务滨海前线酒店 - 北开垦</t>
  </si>
  <si>
    <t>Rigato Giuseppe</t>
  </si>
  <si>
    <t>471.63</t>
  </si>
  <si>
    <t>74.00</t>
  </si>
  <si>
    <t>2022-02-06 17:48:38</t>
  </si>
  <si>
    <t>2022-02-09</t>
  </si>
  <si>
    <t>2415645</t>
  </si>
  <si>
    <t>德蒙提酒店</t>
  </si>
  <si>
    <t>Li Niansu</t>
  </si>
  <si>
    <t>2003.32</t>
  </si>
  <si>
    <t>314.00</t>
  </si>
  <si>
    <t>2022-02-09 14:54:03</t>
  </si>
  <si>
    <t>2022-02-10</t>
  </si>
  <si>
    <t>2417304</t>
  </si>
  <si>
    <t>HOMEWOOD SUITES BY HILTON LONDON ONTARIO</t>
  </si>
  <si>
    <t>GUO KEYAN</t>
  </si>
  <si>
    <t>4865.19</t>
  </si>
  <si>
    <t>763.00</t>
  </si>
  <si>
    <t>2022-02-10 23:32:39</t>
  </si>
  <si>
    <t>2417852</t>
  </si>
  <si>
    <t>灵伍德大堂 Spa 酒店</t>
  </si>
  <si>
    <t>Grant Andrew</t>
  </si>
  <si>
    <t>1668.39</t>
  </si>
  <si>
    <t>262.00</t>
  </si>
  <si>
    <t>2022-02-11 19:36:51</t>
  </si>
  <si>
    <t>2417897</t>
  </si>
  <si>
    <t>济州布瑞克酒店</t>
  </si>
  <si>
    <t>Woo Jeongsik</t>
  </si>
  <si>
    <t>426.65</t>
  </si>
  <si>
    <t>67.00</t>
  </si>
  <si>
    <t>2022-02-11 20:27:57</t>
  </si>
  <si>
    <t>2418217</t>
  </si>
  <si>
    <t>圣荷西/库帕提诺凯悦嘉寓酒店</t>
  </si>
  <si>
    <t>ZHANG YANQIANG</t>
  </si>
  <si>
    <t>5883.94</t>
  </si>
  <si>
    <t>924.00</t>
  </si>
  <si>
    <t>2022-02-12 12:37:02</t>
  </si>
  <si>
    <t>2418561</t>
  </si>
  <si>
    <t>梅顿旅馆</t>
  </si>
  <si>
    <t>Zhang Kelly</t>
  </si>
  <si>
    <t>3113.90</t>
  </si>
  <si>
    <t>489.00</t>
  </si>
  <si>
    <t>2022-02-13 08:07:36</t>
  </si>
  <si>
    <t>2418863</t>
  </si>
  <si>
    <t>水晶山丘 R 酒店</t>
  </si>
  <si>
    <t>SHAFIE ROZIAH</t>
  </si>
  <si>
    <t>152.83</t>
  </si>
  <si>
    <t>24.00</t>
  </si>
  <si>
    <t>2022-02-13 21:52:27</t>
  </si>
  <si>
    <t>2418979</t>
  </si>
  <si>
    <t>加冕礼庭院汽车旅馆</t>
  </si>
  <si>
    <t>singleton rick</t>
  </si>
  <si>
    <t>413.91</t>
  </si>
  <si>
    <t>65.00</t>
  </si>
  <si>
    <t>2022-02-14 07:49:39</t>
  </si>
  <si>
    <t>2419236</t>
  </si>
  <si>
    <t>克伦福德酒店</t>
  </si>
  <si>
    <t>Varan Divasan</t>
  </si>
  <si>
    <t>388.44</t>
  </si>
  <si>
    <t>61.00</t>
  </si>
  <si>
    <t>2022-02-14 18:47:27</t>
  </si>
  <si>
    <t>2419305</t>
  </si>
  <si>
    <t>纽约特朗普国际酒店</t>
  </si>
  <si>
    <t>GU ying</t>
  </si>
  <si>
    <t>6826.39</t>
  </si>
  <si>
    <t>1072.00</t>
  </si>
  <si>
    <t>2022-02-14 23:33:11</t>
  </si>
  <si>
    <t>2419340</t>
  </si>
  <si>
    <t>杰伯德旅馆</t>
  </si>
  <si>
    <t>Sandhu Kamaljit</t>
  </si>
  <si>
    <t>2196.93</t>
  </si>
  <si>
    <t>345.00</t>
  </si>
  <si>
    <t>2022-02-14 23:29:20</t>
  </si>
  <si>
    <t>2419366</t>
  </si>
  <si>
    <t>雷恩-瑟松塞维涅城市公寓酒店</t>
  </si>
  <si>
    <t>Prunelle Audrey</t>
  </si>
  <si>
    <t>879.28</t>
  </si>
  <si>
    <t>138.00</t>
  </si>
  <si>
    <t>2022-02-15 02:10:07</t>
  </si>
  <si>
    <t>2419388</t>
  </si>
  <si>
    <t>白柱子酒店</t>
  </si>
  <si>
    <t>Odom Rusty Ray</t>
  </si>
  <si>
    <t>477.87</t>
  </si>
  <si>
    <t>75.00</t>
  </si>
  <si>
    <t>2022-02-15 08:08:10</t>
  </si>
  <si>
    <t>2419460</t>
  </si>
  <si>
    <t>阿尔卡莫酒店及会议中心</t>
  </si>
  <si>
    <t>mccaskill skye</t>
  </si>
  <si>
    <t>618.05</t>
  </si>
  <si>
    <t>97.00</t>
  </si>
  <si>
    <t>2022-02-15 11:32:45</t>
  </si>
  <si>
    <t>2419586</t>
  </si>
  <si>
    <t>浦项银河酒店</t>
  </si>
  <si>
    <t>choi myungsik</t>
  </si>
  <si>
    <t>573.44</t>
  </si>
  <si>
    <t>90.00</t>
  </si>
  <si>
    <t>2022-02-15 17:40:22</t>
  </si>
  <si>
    <t>2419601</t>
  </si>
  <si>
    <t>由金酒店</t>
  </si>
  <si>
    <t>Kulakevich Dmitriy</t>
  </si>
  <si>
    <t>273.98</t>
  </si>
  <si>
    <t>43.00</t>
  </si>
  <si>
    <t>2022-02-15 18:31:12</t>
  </si>
  <si>
    <t>2419722</t>
  </si>
  <si>
    <t>西莫尔莱原创酒店（前国际酒店）</t>
  </si>
  <si>
    <t>Jolivet Chloe</t>
  </si>
  <si>
    <t>374.88</t>
  </si>
  <si>
    <t>59.00</t>
  </si>
  <si>
    <t>2022-02-16 04:32:04</t>
  </si>
  <si>
    <t>2419933</t>
  </si>
  <si>
    <t>新加坡克拉克码头智选假日酒店</t>
  </si>
  <si>
    <t>CHEN DINGXIN</t>
  </si>
  <si>
    <t>838.71</t>
  </si>
  <si>
    <t>132.00</t>
  </si>
  <si>
    <t>2022-02-18 10:46:37</t>
  </si>
  <si>
    <t>2420242</t>
  </si>
  <si>
    <t>新奥尔良诺普希酒店</t>
  </si>
  <si>
    <t>Zack Michelle,Zack Bleecker - dog</t>
  </si>
  <si>
    <t>1251.32</t>
  </si>
  <si>
    <t>197.00</t>
  </si>
  <si>
    <t>2022-02-17 03:48:26</t>
  </si>
  <si>
    <t>2420375</t>
  </si>
  <si>
    <t>坦帕 - 机场 - 西岸大道美洲长住酒店</t>
  </si>
  <si>
    <t>McMillen Brett</t>
  </si>
  <si>
    <t>806.69</t>
  </si>
  <si>
    <t>127.00</t>
  </si>
  <si>
    <t>2022-02-17 11:40:41</t>
  </si>
  <si>
    <t>2420923</t>
  </si>
  <si>
    <t>诺富特暹罗广场酒店</t>
  </si>
  <si>
    <t>Rakjun Jenjira</t>
  </si>
  <si>
    <t>609.78</t>
  </si>
  <si>
    <t>96.00</t>
  </si>
  <si>
    <t>2022-02-18 09:59:56</t>
  </si>
  <si>
    <t>2421888</t>
  </si>
  <si>
    <t>So Eun young</t>
  </si>
  <si>
    <t>355.65</t>
  </si>
  <si>
    <t>56.00</t>
  </si>
  <si>
    <t>2022-02-18 10:52:14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</si>
</sst>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7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9" fillId="14" borderId="1" applyNumberFormat="0" applyAlignment="0" applyProtection="0">
      <alignment vertical="center"/>
    </xf>
    <xf numFmtId="0" fontId="12" fillId="16" borderId="2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6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44610</v>
      </c>
      <c r="G2" s="6">
        <v>44612</v>
      </c>
      <c r="H2" s="4">
        <v>2</v>
      </c>
      <c r="I2" s="4">
        <v>2</v>
      </c>
      <c r="J2" s="4">
        <v>4</v>
      </c>
      <c r="K2" s="4" t="s">
        <v>30</v>
      </c>
      <c r="L2" s="4">
        <v>276</v>
      </c>
      <c r="M2" s="4">
        <v>276</v>
      </c>
      <c r="N2" s="4" t="s">
        <v>31</v>
      </c>
      <c r="O2" s="4" t="s">
        <v>32</v>
      </c>
      <c r="P2" s="4" t="s">
        <v>33</v>
      </c>
      <c r="Q2" s="4">
        <v>0</v>
      </c>
      <c r="R2" s="7">
        <v>44489</v>
      </c>
      <c r="S2" s="6">
        <v>44613</v>
      </c>
      <c r="T2" s="4" t="s">
        <v>34</v>
      </c>
      <c r="U2" s="4">
        <v>276</v>
      </c>
      <c r="V2" s="4">
        <v>0</v>
      </c>
      <c r="W2" s="4">
        <v>0</v>
      </c>
      <c r="X2" s="4" t="s">
        <v>35</v>
      </c>
      <c r="Y2" s="4">
        <v>32170056</v>
      </c>
      <c r="Z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44604</v>
      </c>
      <c r="G3" s="6">
        <v>44607</v>
      </c>
      <c r="H3" s="4">
        <v>1</v>
      </c>
      <c r="I3" s="4">
        <v>3</v>
      </c>
      <c r="J3" s="4">
        <v>3</v>
      </c>
      <c r="K3" s="4" t="s">
        <v>30</v>
      </c>
      <c r="L3" s="4">
        <v>153</v>
      </c>
      <c r="M3" s="4">
        <v>153</v>
      </c>
      <c r="N3" s="4" t="s">
        <v>40</v>
      </c>
      <c r="O3" s="4" t="s">
        <v>32</v>
      </c>
      <c r="P3" s="4" t="s">
        <v>33</v>
      </c>
      <c r="Q3" s="4">
        <v>0</v>
      </c>
      <c r="R3" s="7">
        <v>44522</v>
      </c>
      <c r="S3" s="6">
        <v>44613</v>
      </c>
      <c r="T3" s="4" t="s">
        <v>34</v>
      </c>
      <c r="U3" s="4">
        <v>153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44604</v>
      </c>
      <c r="G4" s="6">
        <v>44606</v>
      </c>
      <c r="H4" s="4">
        <v>2</v>
      </c>
      <c r="I4" s="4">
        <v>2</v>
      </c>
      <c r="J4" s="4">
        <v>4</v>
      </c>
      <c r="K4" s="4" t="s">
        <v>30</v>
      </c>
      <c r="L4" s="4">
        <v>892</v>
      </c>
      <c r="M4" s="4">
        <v>892</v>
      </c>
      <c r="N4" s="4" t="s">
        <v>46</v>
      </c>
      <c r="O4" s="4" t="s">
        <v>32</v>
      </c>
      <c r="P4" s="4" t="s">
        <v>33</v>
      </c>
      <c r="Q4" s="4">
        <v>0</v>
      </c>
      <c r="R4" s="7">
        <v>44551</v>
      </c>
      <c r="S4" s="6">
        <v>44613</v>
      </c>
      <c r="T4" s="4" t="s">
        <v>34</v>
      </c>
      <c r="U4" s="4">
        <v>892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44608</v>
      </c>
      <c r="G5" s="6">
        <v>44611</v>
      </c>
      <c r="H5" s="4">
        <v>1</v>
      </c>
      <c r="I5" s="4">
        <v>3</v>
      </c>
      <c r="J5" s="4">
        <v>3</v>
      </c>
      <c r="K5" s="4" t="s">
        <v>30</v>
      </c>
      <c r="L5" s="4">
        <v>475</v>
      </c>
      <c r="M5" s="4">
        <v>475</v>
      </c>
      <c r="N5" s="4" t="s">
        <v>52</v>
      </c>
      <c r="O5" s="4" t="s">
        <v>32</v>
      </c>
      <c r="P5" s="4" t="s">
        <v>33</v>
      </c>
      <c r="Q5" s="4">
        <v>0</v>
      </c>
      <c r="R5" s="7">
        <v>44564</v>
      </c>
      <c r="S5" s="6">
        <v>44613</v>
      </c>
      <c r="T5" s="4" t="s">
        <v>34</v>
      </c>
      <c r="U5" s="4">
        <v>475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44606</v>
      </c>
      <c r="G6" s="6">
        <v>44607</v>
      </c>
      <c r="H6" s="4">
        <v>1</v>
      </c>
      <c r="I6" s="4">
        <v>1</v>
      </c>
      <c r="J6" s="4">
        <v>1</v>
      </c>
      <c r="K6" s="4" t="s">
        <v>30</v>
      </c>
      <c r="L6" s="4">
        <v>254</v>
      </c>
      <c r="M6" s="4">
        <v>254</v>
      </c>
      <c r="N6" s="4" t="s">
        <v>58</v>
      </c>
      <c r="O6" s="4" t="s">
        <v>32</v>
      </c>
      <c r="P6" s="4" t="s">
        <v>33</v>
      </c>
      <c r="Q6" s="4">
        <v>0</v>
      </c>
      <c r="R6" s="7">
        <v>44568</v>
      </c>
      <c r="S6" s="6">
        <v>44613</v>
      </c>
      <c r="T6" s="4" t="s">
        <v>34</v>
      </c>
      <c r="U6" s="4">
        <v>254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44605</v>
      </c>
      <c r="G7" s="6">
        <v>44607</v>
      </c>
      <c r="H7" s="4">
        <v>1</v>
      </c>
      <c r="I7" s="4">
        <v>2</v>
      </c>
      <c r="J7" s="4">
        <v>2</v>
      </c>
      <c r="K7" s="4" t="s">
        <v>30</v>
      </c>
      <c r="L7" s="4">
        <v>279</v>
      </c>
      <c r="M7" s="4">
        <v>279</v>
      </c>
      <c r="N7" s="4" t="s">
        <v>64</v>
      </c>
      <c r="O7" s="4" t="s">
        <v>32</v>
      </c>
      <c r="P7" s="4" t="s">
        <v>33</v>
      </c>
      <c r="Q7" s="4">
        <v>0</v>
      </c>
      <c r="R7" s="7">
        <v>44578</v>
      </c>
      <c r="S7" s="6">
        <v>44613</v>
      </c>
      <c r="T7" s="4" t="s">
        <v>34</v>
      </c>
      <c r="U7" s="4">
        <v>279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44603</v>
      </c>
      <c r="G8" s="6">
        <v>44607</v>
      </c>
      <c r="H8" s="4">
        <v>1</v>
      </c>
      <c r="I8" s="4">
        <v>4</v>
      </c>
      <c r="J8" s="4">
        <v>4</v>
      </c>
      <c r="K8" s="4" t="s">
        <v>30</v>
      </c>
      <c r="L8" s="4">
        <v>993</v>
      </c>
      <c r="M8" s="4">
        <v>993</v>
      </c>
      <c r="N8" s="4" t="s">
        <v>70</v>
      </c>
      <c r="O8" s="4" t="s">
        <v>32</v>
      </c>
      <c r="P8" s="4" t="s">
        <v>33</v>
      </c>
      <c r="Q8" s="4">
        <v>0</v>
      </c>
      <c r="R8" s="7">
        <v>44580</v>
      </c>
      <c r="S8" s="6">
        <v>44613</v>
      </c>
      <c r="T8" s="4" t="s">
        <v>34</v>
      </c>
      <c r="U8" s="4">
        <v>993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44609</v>
      </c>
      <c r="G9" s="6">
        <v>44610</v>
      </c>
      <c r="H9" s="4">
        <v>1</v>
      </c>
      <c r="I9" s="4">
        <v>1</v>
      </c>
      <c r="J9" s="4">
        <v>1</v>
      </c>
      <c r="K9" s="4" t="s">
        <v>30</v>
      </c>
      <c r="L9" s="4">
        <v>414</v>
      </c>
      <c r="M9" s="4">
        <v>414</v>
      </c>
      <c r="N9" s="4" t="s">
        <v>76</v>
      </c>
      <c r="O9" s="4" t="s">
        <v>32</v>
      </c>
      <c r="P9" s="4" t="s">
        <v>33</v>
      </c>
      <c r="Q9" s="4">
        <v>0</v>
      </c>
      <c r="R9" s="7">
        <v>44583</v>
      </c>
      <c r="S9" s="6">
        <v>44613</v>
      </c>
      <c r="T9" s="4" t="s">
        <v>34</v>
      </c>
      <c r="U9" s="4">
        <v>414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44609</v>
      </c>
      <c r="G10" s="6">
        <v>44611</v>
      </c>
      <c r="H10" s="4">
        <v>1</v>
      </c>
      <c r="I10" s="4">
        <v>2</v>
      </c>
      <c r="J10" s="4">
        <v>2</v>
      </c>
      <c r="K10" s="4" t="s">
        <v>30</v>
      </c>
      <c r="L10" s="4">
        <v>244</v>
      </c>
      <c r="M10" s="4">
        <v>244</v>
      </c>
      <c r="N10" s="4" t="s">
        <v>82</v>
      </c>
      <c r="O10" s="4" t="s">
        <v>32</v>
      </c>
      <c r="P10" s="4" t="s">
        <v>33</v>
      </c>
      <c r="Q10" s="4">
        <v>0</v>
      </c>
      <c r="R10" s="7">
        <v>44596</v>
      </c>
      <c r="S10" s="6">
        <v>44613</v>
      </c>
      <c r="T10" s="4" t="s">
        <v>34</v>
      </c>
      <c r="U10" s="4">
        <v>244</v>
      </c>
      <c r="V10" s="4">
        <v>0</v>
      </c>
      <c r="W10" s="4">
        <v>0</v>
      </c>
      <c r="X10" s="4" t="s">
        <v>83</v>
      </c>
      <c r="Y10" s="4" t="s">
        <v>84</v>
      </c>
    </row>
    <row r="11" s="4" customFormat="1" spans="1:25">
      <c r="A11" s="4" t="s">
        <v>85</v>
      </c>
      <c r="B11" s="4" t="s">
        <v>26</v>
      </c>
      <c r="C11" s="4" t="s">
        <v>27</v>
      </c>
      <c r="D11" s="4" t="s">
        <v>86</v>
      </c>
      <c r="E11" s="4" t="s">
        <v>87</v>
      </c>
      <c r="F11" s="6">
        <v>44607</v>
      </c>
      <c r="G11" s="6">
        <v>44608</v>
      </c>
      <c r="H11" s="4">
        <v>1</v>
      </c>
      <c r="I11" s="4">
        <v>1</v>
      </c>
      <c r="J11" s="4">
        <v>1</v>
      </c>
      <c r="K11" s="4" t="s">
        <v>30</v>
      </c>
      <c r="L11" s="4">
        <v>176</v>
      </c>
      <c r="M11" s="4">
        <v>176</v>
      </c>
      <c r="N11" s="4" t="s">
        <v>88</v>
      </c>
      <c r="O11" s="4" t="s">
        <v>32</v>
      </c>
      <c r="P11" s="4" t="s">
        <v>33</v>
      </c>
      <c r="Q11" s="4">
        <v>0</v>
      </c>
      <c r="R11" s="7">
        <v>44598</v>
      </c>
      <c r="S11" s="6">
        <v>44613</v>
      </c>
      <c r="T11" s="4" t="s">
        <v>34</v>
      </c>
      <c r="U11" s="4">
        <v>176</v>
      </c>
      <c r="V11" s="4">
        <v>0</v>
      </c>
      <c r="W11" s="4">
        <v>0</v>
      </c>
      <c r="X11" s="4" t="s">
        <v>89</v>
      </c>
      <c r="Y11" s="4" t="s">
        <v>90</v>
      </c>
    </row>
    <row r="12" s="4" customFormat="1" spans="1:25">
      <c r="A12" s="4" t="s">
        <v>85</v>
      </c>
      <c r="B12" s="4" t="s">
        <v>26</v>
      </c>
      <c r="C12" s="4" t="s">
        <v>91</v>
      </c>
      <c r="D12" s="4" t="s">
        <v>86</v>
      </c>
      <c r="E12" s="4" t="s">
        <v>87</v>
      </c>
      <c r="F12" s="6">
        <v>44607</v>
      </c>
      <c r="G12" s="6">
        <v>44608</v>
      </c>
      <c r="H12" s="4">
        <v>1</v>
      </c>
      <c r="I12" s="4">
        <v>1</v>
      </c>
      <c r="J12" s="4">
        <v>1</v>
      </c>
      <c r="K12" s="4" t="s">
        <v>30</v>
      </c>
      <c r="L12" s="4">
        <v>-176</v>
      </c>
      <c r="M12" s="4">
        <v>-176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44598</v>
      </c>
      <c r="S12" s="6">
        <v>44613</v>
      </c>
      <c r="T12" s="4" t="s">
        <v>34</v>
      </c>
      <c r="U12" s="4">
        <v>-176</v>
      </c>
      <c r="V12" s="4">
        <v>0</v>
      </c>
      <c r="W12" s="4">
        <v>0</v>
      </c>
      <c r="X12" s="4" t="s">
        <v>89</v>
      </c>
      <c r="Y12" s="4" t="s">
        <v>90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86</v>
      </c>
      <c r="E13" s="4" t="s">
        <v>93</v>
      </c>
      <c r="F13" s="6">
        <v>44607</v>
      </c>
      <c r="G13" s="6">
        <v>44608</v>
      </c>
      <c r="H13" s="4">
        <v>1</v>
      </c>
      <c r="I13" s="4">
        <v>1</v>
      </c>
      <c r="J13" s="4">
        <v>1</v>
      </c>
      <c r="K13" s="4" t="s">
        <v>30</v>
      </c>
      <c r="L13" s="4">
        <v>176</v>
      </c>
      <c r="M13" s="4">
        <v>176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44598</v>
      </c>
      <c r="S13" s="6">
        <v>44613</v>
      </c>
      <c r="T13" s="4" t="s">
        <v>34</v>
      </c>
      <c r="U13" s="4">
        <v>176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44609</v>
      </c>
      <c r="G14" s="6">
        <v>44611</v>
      </c>
      <c r="H14" s="4">
        <v>1</v>
      </c>
      <c r="I14" s="4">
        <v>2</v>
      </c>
      <c r="J14" s="4">
        <v>2</v>
      </c>
      <c r="K14" s="4" t="s">
        <v>30</v>
      </c>
      <c r="L14" s="4">
        <v>74</v>
      </c>
      <c r="M14" s="4">
        <v>74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44598</v>
      </c>
      <c r="S14" s="6">
        <v>44613</v>
      </c>
      <c r="T14" s="4" t="s">
        <v>34</v>
      </c>
      <c r="U14" s="4">
        <v>74</v>
      </c>
      <c r="V14" s="4">
        <v>0</v>
      </c>
      <c r="W14" s="4">
        <v>0</v>
      </c>
      <c r="X14" s="4" t="s">
        <v>100</v>
      </c>
      <c r="Y14" s="4" t="s">
        <v>101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103</v>
      </c>
      <c r="E15" s="4" t="s">
        <v>104</v>
      </c>
      <c r="F15" s="6">
        <v>44601</v>
      </c>
      <c r="G15" s="6">
        <v>44606</v>
      </c>
      <c r="H15" s="4">
        <v>1</v>
      </c>
      <c r="I15" s="4">
        <v>5</v>
      </c>
      <c r="J15" s="4">
        <v>5</v>
      </c>
      <c r="K15" s="4" t="s">
        <v>30</v>
      </c>
      <c r="L15" s="4">
        <v>314</v>
      </c>
      <c r="M15" s="4">
        <v>314</v>
      </c>
      <c r="N15" s="4" t="s">
        <v>105</v>
      </c>
      <c r="O15" s="4" t="s">
        <v>32</v>
      </c>
      <c r="P15" s="4" t="s">
        <v>33</v>
      </c>
      <c r="Q15" s="4">
        <v>0</v>
      </c>
      <c r="R15" s="7">
        <v>44601</v>
      </c>
      <c r="S15" s="6">
        <v>44613</v>
      </c>
      <c r="T15" s="4" t="s">
        <v>34</v>
      </c>
      <c r="U15" s="4">
        <v>314</v>
      </c>
      <c r="V15" s="4">
        <v>0</v>
      </c>
      <c r="W15" s="4">
        <v>0</v>
      </c>
      <c r="X15" s="4" t="s">
        <v>106</v>
      </c>
      <c r="Y15" s="4" t="s">
        <v>107</v>
      </c>
    </row>
    <row r="16" s="4" customFormat="1" spans="1:25">
      <c r="A16" s="4" t="s">
        <v>108</v>
      </c>
      <c r="B16" s="4" t="s">
        <v>26</v>
      </c>
      <c r="C16" s="4" t="s">
        <v>27</v>
      </c>
      <c r="D16" s="4" t="s">
        <v>109</v>
      </c>
      <c r="E16" s="4" t="s">
        <v>110</v>
      </c>
      <c r="F16" s="6">
        <v>44605</v>
      </c>
      <c r="G16" s="6">
        <v>44612</v>
      </c>
      <c r="H16" s="4">
        <v>1</v>
      </c>
      <c r="I16" s="4">
        <v>7</v>
      </c>
      <c r="J16" s="4">
        <v>7</v>
      </c>
      <c r="K16" s="4" t="s">
        <v>30</v>
      </c>
      <c r="L16" s="4">
        <v>763</v>
      </c>
      <c r="M16" s="4">
        <v>763</v>
      </c>
      <c r="N16" s="4" t="s">
        <v>111</v>
      </c>
      <c r="O16" s="4" t="s">
        <v>32</v>
      </c>
      <c r="P16" s="4" t="s">
        <v>33</v>
      </c>
      <c r="Q16" s="4">
        <v>0</v>
      </c>
      <c r="R16" s="7">
        <v>44602</v>
      </c>
      <c r="S16" s="6">
        <v>44613</v>
      </c>
      <c r="T16" s="4" t="s">
        <v>34</v>
      </c>
      <c r="U16" s="4">
        <v>763</v>
      </c>
      <c r="V16" s="4">
        <v>0</v>
      </c>
      <c r="W16" s="4">
        <v>0</v>
      </c>
      <c r="X16" s="4" t="s">
        <v>112</v>
      </c>
      <c r="Y16" s="4" t="s">
        <v>113</v>
      </c>
    </row>
    <row r="17" s="4" customFormat="1" spans="1:25">
      <c r="A17" s="4" t="s">
        <v>114</v>
      </c>
      <c r="B17" s="4" t="s">
        <v>26</v>
      </c>
      <c r="C17" s="4" t="s">
        <v>27</v>
      </c>
      <c r="D17" s="4" t="s">
        <v>115</v>
      </c>
      <c r="E17" s="4" t="s">
        <v>116</v>
      </c>
      <c r="F17" s="6">
        <v>44606</v>
      </c>
      <c r="G17" s="6">
        <v>44608</v>
      </c>
      <c r="H17" s="4">
        <v>1</v>
      </c>
      <c r="I17" s="4">
        <v>2</v>
      </c>
      <c r="J17" s="4">
        <v>2</v>
      </c>
      <c r="K17" s="4" t="s">
        <v>30</v>
      </c>
      <c r="L17" s="4">
        <v>262</v>
      </c>
      <c r="M17" s="4">
        <v>262</v>
      </c>
      <c r="N17" s="4" t="s">
        <v>117</v>
      </c>
      <c r="O17" s="4" t="s">
        <v>32</v>
      </c>
      <c r="P17" s="4" t="s">
        <v>33</v>
      </c>
      <c r="Q17" s="4">
        <v>0</v>
      </c>
      <c r="R17" s="7">
        <v>44603</v>
      </c>
      <c r="S17" s="6">
        <v>44613</v>
      </c>
      <c r="T17" s="4" t="s">
        <v>34</v>
      </c>
      <c r="U17" s="4">
        <v>262</v>
      </c>
      <c r="V17" s="4">
        <v>0</v>
      </c>
      <c r="W17" s="4">
        <v>0</v>
      </c>
      <c r="X17" s="4" t="s">
        <v>118</v>
      </c>
      <c r="Y17" s="4" t="s">
        <v>119</v>
      </c>
    </row>
    <row r="18" s="4" customFormat="1" spans="1:25">
      <c r="A18" s="4" t="s">
        <v>120</v>
      </c>
      <c r="B18" s="4" t="s">
        <v>26</v>
      </c>
      <c r="C18" s="4" t="s">
        <v>27</v>
      </c>
      <c r="D18" s="4" t="s">
        <v>121</v>
      </c>
      <c r="E18" s="4" t="s">
        <v>122</v>
      </c>
      <c r="F18" s="6">
        <v>44606</v>
      </c>
      <c r="G18" s="6">
        <v>44607</v>
      </c>
      <c r="H18" s="4">
        <v>1</v>
      </c>
      <c r="I18" s="4">
        <v>1</v>
      </c>
      <c r="J18" s="4">
        <v>1</v>
      </c>
      <c r="K18" s="4" t="s">
        <v>30</v>
      </c>
      <c r="L18" s="4">
        <v>67</v>
      </c>
      <c r="M18" s="4">
        <v>67</v>
      </c>
      <c r="N18" s="4" t="s">
        <v>123</v>
      </c>
      <c r="O18" s="4" t="s">
        <v>32</v>
      </c>
      <c r="P18" s="4" t="s">
        <v>33</v>
      </c>
      <c r="Q18" s="4">
        <v>0</v>
      </c>
      <c r="R18" s="7">
        <v>44603</v>
      </c>
      <c r="S18" s="6">
        <v>44613</v>
      </c>
      <c r="T18" s="4" t="s">
        <v>34</v>
      </c>
      <c r="U18" s="4">
        <v>67</v>
      </c>
      <c r="V18" s="4">
        <v>0</v>
      </c>
      <c r="W18" s="4">
        <v>0</v>
      </c>
      <c r="X18" s="4" t="s">
        <v>124</v>
      </c>
      <c r="Y18" s="4" t="s">
        <v>125</v>
      </c>
    </row>
    <row r="19" s="4" customFormat="1" spans="1:25">
      <c r="A19" s="4" t="s">
        <v>126</v>
      </c>
      <c r="B19" s="4" t="s">
        <v>26</v>
      </c>
      <c r="C19" s="4" t="s">
        <v>27</v>
      </c>
      <c r="D19" s="4" t="s">
        <v>127</v>
      </c>
      <c r="E19" s="4" t="s">
        <v>128</v>
      </c>
      <c r="F19" s="6">
        <v>44606</v>
      </c>
      <c r="G19" s="6">
        <v>44612</v>
      </c>
      <c r="H19" s="4">
        <v>1</v>
      </c>
      <c r="I19" s="4">
        <v>6</v>
      </c>
      <c r="J19" s="4">
        <v>6</v>
      </c>
      <c r="K19" s="4" t="s">
        <v>30</v>
      </c>
      <c r="L19" s="4">
        <v>924</v>
      </c>
      <c r="M19" s="4">
        <v>924</v>
      </c>
      <c r="N19" s="4" t="s">
        <v>129</v>
      </c>
      <c r="O19" s="4" t="s">
        <v>32</v>
      </c>
      <c r="P19" s="4" t="s">
        <v>33</v>
      </c>
      <c r="Q19" s="4">
        <v>0</v>
      </c>
      <c r="R19" s="7">
        <v>44604</v>
      </c>
      <c r="S19" s="6">
        <v>44613</v>
      </c>
      <c r="T19" s="4" t="s">
        <v>34</v>
      </c>
      <c r="U19" s="4">
        <v>924</v>
      </c>
      <c r="V19" s="4">
        <v>0</v>
      </c>
      <c r="W19" s="4">
        <v>0</v>
      </c>
      <c r="X19" s="4" t="s">
        <v>130</v>
      </c>
      <c r="Y19" s="4" t="s">
        <v>131</v>
      </c>
    </row>
    <row r="20" s="4" customFormat="1" spans="1:25">
      <c r="A20" s="4" t="s">
        <v>132</v>
      </c>
      <c r="B20" s="4" t="s">
        <v>26</v>
      </c>
      <c r="C20" s="4" t="s">
        <v>27</v>
      </c>
      <c r="D20" s="4" t="s">
        <v>133</v>
      </c>
      <c r="E20" s="4" t="s">
        <v>134</v>
      </c>
      <c r="F20" s="6">
        <v>44610</v>
      </c>
      <c r="G20" s="6">
        <v>44612</v>
      </c>
      <c r="H20" s="4">
        <v>1</v>
      </c>
      <c r="I20" s="4">
        <v>2</v>
      </c>
      <c r="J20" s="4">
        <v>2</v>
      </c>
      <c r="K20" s="4" t="s">
        <v>30</v>
      </c>
      <c r="L20" s="4">
        <v>489</v>
      </c>
      <c r="M20" s="4">
        <v>489</v>
      </c>
      <c r="N20" s="4" t="s">
        <v>135</v>
      </c>
      <c r="O20" s="4" t="s">
        <v>32</v>
      </c>
      <c r="P20" s="4" t="s">
        <v>33</v>
      </c>
      <c r="Q20" s="4">
        <v>0</v>
      </c>
      <c r="R20" s="7">
        <v>44605</v>
      </c>
      <c r="S20" s="6">
        <v>44613</v>
      </c>
      <c r="T20" s="4" t="s">
        <v>34</v>
      </c>
      <c r="U20" s="4">
        <v>489</v>
      </c>
      <c r="V20" s="4">
        <v>0</v>
      </c>
      <c r="W20" s="4">
        <v>0</v>
      </c>
      <c r="X20" s="4" t="s">
        <v>136</v>
      </c>
      <c r="Y20" s="4" t="s">
        <v>137</v>
      </c>
    </row>
    <row r="21" s="4" customFormat="1" spans="1:25">
      <c r="A21" s="4" t="s">
        <v>138</v>
      </c>
      <c r="B21" s="4" t="s">
        <v>26</v>
      </c>
      <c r="C21" s="4" t="s">
        <v>27</v>
      </c>
      <c r="D21" s="4" t="s">
        <v>139</v>
      </c>
      <c r="E21" s="4" t="s">
        <v>140</v>
      </c>
      <c r="F21" s="6">
        <v>44611</v>
      </c>
      <c r="G21" s="6">
        <v>44612</v>
      </c>
      <c r="H21" s="4">
        <v>1</v>
      </c>
      <c r="I21" s="4">
        <v>1</v>
      </c>
      <c r="J21" s="4">
        <v>1</v>
      </c>
      <c r="K21" s="4" t="s">
        <v>30</v>
      </c>
      <c r="L21" s="4">
        <v>24</v>
      </c>
      <c r="M21" s="4">
        <v>24</v>
      </c>
      <c r="N21" s="4" t="s">
        <v>141</v>
      </c>
      <c r="O21" s="4" t="s">
        <v>32</v>
      </c>
      <c r="P21" s="4" t="s">
        <v>33</v>
      </c>
      <c r="Q21" s="4">
        <v>0</v>
      </c>
      <c r="R21" s="7">
        <v>44605</v>
      </c>
      <c r="S21" s="6">
        <v>44613</v>
      </c>
      <c r="T21" s="4" t="s">
        <v>34</v>
      </c>
      <c r="U21" s="4">
        <v>24</v>
      </c>
      <c r="V21" s="4">
        <v>0</v>
      </c>
      <c r="W21" s="4">
        <v>0</v>
      </c>
      <c r="X21" s="4" t="s">
        <v>142</v>
      </c>
      <c r="Y21" s="4" t="s">
        <v>136</v>
      </c>
    </row>
    <row r="22" s="4" customFormat="1" spans="1:25">
      <c r="A22" s="4" t="s">
        <v>143</v>
      </c>
      <c r="B22" s="4" t="s">
        <v>26</v>
      </c>
      <c r="C22" s="4" t="s">
        <v>27</v>
      </c>
      <c r="D22" s="4" t="s">
        <v>144</v>
      </c>
      <c r="E22" s="4" t="s">
        <v>145</v>
      </c>
      <c r="F22" s="6">
        <v>44607</v>
      </c>
      <c r="G22" s="6">
        <v>44608</v>
      </c>
      <c r="H22" s="4">
        <v>1</v>
      </c>
      <c r="I22" s="4">
        <v>1</v>
      </c>
      <c r="J22" s="4">
        <v>1</v>
      </c>
      <c r="K22" s="4" t="s">
        <v>30</v>
      </c>
      <c r="L22" s="4">
        <v>65</v>
      </c>
      <c r="M22" s="4">
        <v>65</v>
      </c>
      <c r="N22" s="4" t="s">
        <v>146</v>
      </c>
      <c r="O22" s="4" t="s">
        <v>32</v>
      </c>
      <c r="P22" s="4" t="s">
        <v>33</v>
      </c>
      <c r="Q22" s="4">
        <v>0</v>
      </c>
      <c r="R22" s="7">
        <v>44606</v>
      </c>
      <c r="S22" s="6">
        <v>44613</v>
      </c>
      <c r="T22" s="4" t="s">
        <v>34</v>
      </c>
      <c r="U22" s="4">
        <v>65</v>
      </c>
      <c r="V22" s="4">
        <v>0</v>
      </c>
      <c r="W22" s="4">
        <v>0</v>
      </c>
      <c r="X22" s="4" t="s">
        <v>147</v>
      </c>
      <c r="Y22" s="4" t="s">
        <v>148</v>
      </c>
    </row>
    <row r="23" s="4" customFormat="1" spans="1:25">
      <c r="A23" s="4" t="s">
        <v>149</v>
      </c>
      <c r="B23" s="4" t="s">
        <v>26</v>
      </c>
      <c r="C23" s="4" t="s">
        <v>27</v>
      </c>
      <c r="D23" s="4" t="s">
        <v>150</v>
      </c>
      <c r="E23" s="4" t="s">
        <v>151</v>
      </c>
      <c r="F23" s="6">
        <v>44606</v>
      </c>
      <c r="G23" s="6">
        <v>44607</v>
      </c>
      <c r="H23" s="4">
        <v>1</v>
      </c>
      <c r="I23" s="4">
        <v>1</v>
      </c>
      <c r="J23" s="4">
        <v>1</v>
      </c>
      <c r="K23" s="4" t="s">
        <v>30</v>
      </c>
      <c r="L23" s="4">
        <v>61</v>
      </c>
      <c r="M23" s="4">
        <v>61</v>
      </c>
      <c r="N23" s="4" t="s">
        <v>152</v>
      </c>
      <c r="O23" s="4" t="s">
        <v>32</v>
      </c>
      <c r="P23" s="4" t="s">
        <v>33</v>
      </c>
      <c r="Q23" s="4">
        <v>0</v>
      </c>
      <c r="R23" s="7">
        <v>44606</v>
      </c>
      <c r="S23" s="6">
        <v>44613</v>
      </c>
      <c r="T23" s="4" t="s">
        <v>34</v>
      </c>
      <c r="U23" s="4">
        <v>61</v>
      </c>
      <c r="V23" s="4">
        <v>0</v>
      </c>
      <c r="W23" s="4">
        <v>0</v>
      </c>
      <c r="X23" s="4" t="s">
        <v>153</v>
      </c>
      <c r="Y23" s="4" t="s">
        <v>154</v>
      </c>
    </row>
    <row r="24" s="4" customFormat="1" spans="1:25">
      <c r="A24" s="4" t="s">
        <v>155</v>
      </c>
      <c r="B24" s="4" t="s">
        <v>26</v>
      </c>
      <c r="C24" s="4" t="s">
        <v>27</v>
      </c>
      <c r="D24" s="4" t="s">
        <v>156</v>
      </c>
      <c r="E24" s="4" t="s">
        <v>157</v>
      </c>
      <c r="F24" s="6">
        <v>44607</v>
      </c>
      <c r="G24" s="6">
        <v>44609</v>
      </c>
      <c r="H24" s="4">
        <v>1</v>
      </c>
      <c r="I24" s="4">
        <v>2</v>
      </c>
      <c r="J24" s="4">
        <v>2</v>
      </c>
      <c r="K24" s="4" t="s">
        <v>30</v>
      </c>
      <c r="L24" s="4">
        <v>1072</v>
      </c>
      <c r="M24" s="4">
        <v>1072</v>
      </c>
      <c r="N24" s="4" t="s">
        <v>158</v>
      </c>
      <c r="O24" s="4" t="s">
        <v>32</v>
      </c>
      <c r="P24" s="4" t="s">
        <v>33</v>
      </c>
      <c r="Q24" s="4">
        <v>0</v>
      </c>
      <c r="R24" s="7">
        <v>44606</v>
      </c>
      <c r="S24" s="6">
        <v>44613</v>
      </c>
      <c r="T24" s="4" t="s">
        <v>34</v>
      </c>
      <c r="U24" s="4">
        <v>1072</v>
      </c>
      <c r="V24" s="4">
        <v>0</v>
      </c>
      <c r="W24" s="4">
        <v>0</v>
      </c>
      <c r="X24" s="4" t="s">
        <v>159</v>
      </c>
      <c r="Y24" s="4" t="s">
        <v>160</v>
      </c>
    </row>
    <row r="25" s="4" customFormat="1" spans="1:25">
      <c r="A25" s="4" t="s">
        <v>161</v>
      </c>
      <c r="B25" s="4" t="s">
        <v>26</v>
      </c>
      <c r="C25" s="4" t="s">
        <v>27</v>
      </c>
      <c r="D25" s="4" t="s">
        <v>162</v>
      </c>
      <c r="E25" s="4" t="s">
        <v>163</v>
      </c>
      <c r="F25" s="6">
        <v>44607</v>
      </c>
      <c r="G25" s="6">
        <v>44610</v>
      </c>
      <c r="H25" s="4">
        <v>1</v>
      </c>
      <c r="I25" s="4">
        <v>3</v>
      </c>
      <c r="J25" s="4">
        <v>3</v>
      </c>
      <c r="K25" s="4" t="s">
        <v>30</v>
      </c>
      <c r="L25" s="4">
        <v>345</v>
      </c>
      <c r="M25" s="4">
        <v>345</v>
      </c>
      <c r="N25" s="4" t="s">
        <v>164</v>
      </c>
      <c r="O25" s="4" t="s">
        <v>32</v>
      </c>
      <c r="P25" s="4" t="s">
        <v>33</v>
      </c>
      <c r="Q25" s="4">
        <v>0</v>
      </c>
      <c r="R25" s="7">
        <v>44606</v>
      </c>
      <c r="S25" s="6">
        <v>44613</v>
      </c>
      <c r="T25" s="4" t="s">
        <v>34</v>
      </c>
      <c r="U25" s="4">
        <v>345</v>
      </c>
      <c r="V25" s="4">
        <v>0</v>
      </c>
      <c r="W25" s="4">
        <v>0</v>
      </c>
      <c r="X25" s="4" t="s">
        <v>165</v>
      </c>
      <c r="Y25" s="4" t="s">
        <v>166</v>
      </c>
    </row>
    <row r="26" s="4" customFormat="1" spans="1:25">
      <c r="A26" s="4" t="s">
        <v>167</v>
      </c>
      <c r="B26" s="4" t="s">
        <v>26</v>
      </c>
      <c r="C26" s="4" t="s">
        <v>27</v>
      </c>
      <c r="D26" s="4" t="s">
        <v>168</v>
      </c>
      <c r="E26" s="4" t="s">
        <v>169</v>
      </c>
      <c r="F26" s="6">
        <v>44607</v>
      </c>
      <c r="G26" s="6">
        <v>44609</v>
      </c>
      <c r="H26" s="4">
        <v>1</v>
      </c>
      <c r="I26" s="4">
        <v>2</v>
      </c>
      <c r="J26" s="4">
        <v>2</v>
      </c>
      <c r="K26" s="4" t="s">
        <v>30</v>
      </c>
      <c r="L26" s="4">
        <v>138</v>
      </c>
      <c r="M26" s="4">
        <v>138</v>
      </c>
      <c r="N26" s="4" t="s">
        <v>170</v>
      </c>
      <c r="O26" s="4" t="s">
        <v>32</v>
      </c>
      <c r="P26" s="4" t="s">
        <v>33</v>
      </c>
      <c r="Q26" s="4">
        <v>0</v>
      </c>
      <c r="R26" s="7">
        <v>44607</v>
      </c>
      <c r="S26" s="6">
        <v>44613</v>
      </c>
      <c r="T26" s="4" t="s">
        <v>34</v>
      </c>
      <c r="U26" s="4">
        <v>138</v>
      </c>
      <c r="V26" s="4">
        <v>0</v>
      </c>
      <c r="W26" s="4">
        <v>0</v>
      </c>
      <c r="X26" s="4" t="s">
        <v>171</v>
      </c>
      <c r="Y26" s="4" t="s">
        <v>172</v>
      </c>
    </row>
    <row r="27" s="4" customFormat="1" spans="1:25">
      <c r="A27" s="4" t="s">
        <v>173</v>
      </c>
      <c r="B27" s="4" t="s">
        <v>26</v>
      </c>
      <c r="C27" s="4" t="s">
        <v>174</v>
      </c>
      <c r="D27" s="4" t="s">
        <v>175</v>
      </c>
      <c r="E27" s="4" t="s">
        <v>176</v>
      </c>
      <c r="F27" s="6">
        <v>44604</v>
      </c>
      <c r="G27" s="6">
        <v>44605</v>
      </c>
      <c r="H27" s="4">
        <v>1</v>
      </c>
      <c r="I27" s="4">
        <v>1</v>
      </c>
      <c r="J27" s="4">
        <v>1</v>
      </c>
      <c r="K27" s="4" t="s">
        <v>30</v>
      </c>
      <c r="L27" s="4">
        <v>-129</v>
      </c>
      <c r="M27" s="4">
        <v>-129</v>
      </c>
      <c r="N27" s="4" t="s">
        <v>177</v>
      </c>
      <c r="O27" s="4" t="s">
        <v>32</v>
      </c>
      <c r="P27" s="4" t="s">
        <v>33</v>
      </c>
      <c r="Q27" s="4">
        <v>0</v>
      </c>
      <c r="R27" s="7">
        <v>44604</v>
      </c>
      <c r="S27" s="6">
        <v>44613</v>
      </c>
      <c r="T27" s="4" t="s">
        <v>34</v>
      </c>
      <c r="U27" s="4">
        <v>-129</v>
      </c>
      <c r="V27" s="4">
        <v>0</v>
      </c>
      <c r="W27" s="4">
        <v>0</v>
      </c>
      <c r="X27" s="4" t="s">
        <v>178</v>
      </c>
      <c r="Y27" s="4" t="s">
        <v>179</v>
      </c>
    </row>
    <row r="28" s="4" customFormat="1" spans="1:25">
      <c r="A28" s="4" t="s">
        <v>180</v>
      </c>
      <c r="B28" s="4" t="s">
        <v>26</v>
      </c>
      <c r="C28" s="4" t="s">
        <v>27</v>
      </c>
      <c r="D28" s="4" t="s">
        <v>181</v>
      </c>
      <c r="E28" s="4" t="s">
        <v>182</v>
      </c>
      <c r="F28" s="6">
        <v>44611</v>
      </c>
      <c r="G28" s="6">
        <v>44612</v>
      </c>
      <c r="H28" s="4">
        <v>1</v>
      </c>
      <c r="I28" s="4">
        <v>1</v>
      </c>
      <c r="J28" s="4">
        <v>1</v>
      </c>
      <c r="K28" s="4" t="s">
        <v>30</v>
      </c>
      <c r="L28" s="4">
        <v>75</v>
      </c>
      <c r="M28" s="4">
        <v>75</v>
      </c>
      <c r="N28" s="4" t="s">
        <v>183</v>
      </c>
      <c r="O28" s="4" t="s">
        <v>32</v>
      </c>
      <c r="P28" s="4" t="s">
        <v>33</v>
      </c>
      <c r="Q28" s="4">
        <v>0</v>
      </c>
      <c r="R28" s="7">
        <v>44607</v>
      </c>
      <c r="S28" s="6">
        <v>44613</v>
      </c>
      <c r="T28" s="4" t="s">
        <v>34</v>
      </c>
      <c r="U28" s="4">
        <v>75</v>
      </c>
      <c r="V28" s="4">
        <v>0</v>
      </c>
      <c r="W28" s="4">
        <v>0</v>
      </c>
      <c r="X28" s="4" t="s">
        <v>136</v>
      </c>
      <c r="Y28" s="4" t="s">
        <v>184</v>
      </c>
    </row>
    <row r="29" s="4" customFormat="1" spans="1:25">
      <c r="A29" s="4" t="s">
        <v>185</v>
      </c>
      <c r="B29" s="4" t="s">
        <v>26</v>
      </c>
      <c r="C29" s="4" t="s">
        <v>27</v>
      </c>
      <c r="D29" s="4" t="s">
        <v>186</v>
      </c>
      <c r="E29" s="4" t="s">
        <v>187</v>
      </c>
      <c r="F29" s="6">
        <v>44607</v>
      </c>
      <c r="G29" s="6">
        <v>44608</v>
      </c>
      <c r="H29" s="4">
        <v>1</v>
      </c>
      <c r="I29" s="4">
        <v>1</v>
      </c>
      <c r="J29" s="4">
        <v>1</v>
      </c>
      <c r="K29" s="4" t="s">
        <v>30</v>
      </c>
      <c r="L29" s="4">
        <v>97</v>
      </c>
      <c r="M29" s="4">
        <v>97</v>
      </c>
      <c r="N29" s="4" t="s">
        <v>188</v>
      </c>
      <c r="O29" s="4" t="s">
        <v>32</v>
      </c>
      <c r="P29" s="4" t="s">
        <v>33</v>
      </c>
      <c r="Q29" s="4">
        <v>0</v>
      </c>
      <c r="R29" s="7">
        <v>44607</v>
      </c>
      <c r="S29" s="6">
        <v>44613</v>
      </c>
      <c r="T29" s="4" t="s">
        <v>34</v>
      </c>
      <c r="U29" s="4">
        <v>97</v>
      </c>
      <c r="V29" s="4">
        <v>0</v>
      </c>
      <c r="W29" s="4">
        <v>0</v>
      </c>
      <c r="X29" s="4" t="s">
        <v>189</v>
      </c>
      <c r="Y29" s="4" t="s">
        <v>190</v>
      </c>
    </row>
    <row r="30" s="4" customFormat="1" spans="1:25">
      <c r="A30" s="4" t="s">
        <v>191</v>
      </c>
      <c r="B30" s="4" t="s">
        <v>26</v>
      </c>
      <c r="C30" s="4" t="s">
        <v>27</v>
      </c>
      <c r="D30" s="4" t="s">
        <v>192</v>
      </c>
      <c r="E30" s="4" t="s">
        <v>193</v>
      </c>
      <c r="F30" s="6">
        <v>44609</v>
      </c>
      <c r="G30" s="6">
        <v>44610</v>
      </c>
      <c r="H30" s="4">
        <v>2</v>
      </c>
      <c r="I30" s="4">
        <v>1</v>
      </c>
      <c r="J30" s="4">
        <v>2</v>
      </c>
      <c r="K30" s="4" t="s">
        <v>30</v>
      </c>
      <c r="L30" s="4">
        <v>90</v>
      </c>
      <c r="M30" s="4">
        <v>90</v>
      </c>
      <c r="N30" s="4" t="s">
        <v>194</v>
      </c>
      <c r="O30" s="4" t="s">
        <v>32</v>
      </c>
      <c r="P30" s="4" t="s">
        <v>33</v>
      </c>
      <c r="Q30" s="4">
        <v>0</v>
      </c>
      <c r="R30" s="7">
        <v>44607</v>
      </c>
      <c r="S30" s="6">
        <v>44613</v>
      </c>
      <c r="T30" s="4" t="s">
        <v>34</v>
      </c>
      <c r="U30" s="4">
        <v>90</v>
      </c>
      <c r="V30" s="4">
        <v>0</v>
      </c>
      <c r="W30" s="4">
        <v>0</v>
      </c>
      <c r="X30" s="4" t="s">
        <v>195</v>
      </c>
      <c r="Y30" s="4" t="s">
        <v>196</v>
      </c>
    </row>
    <row r="31" s="4" customFormat="1" spans="1:25">
      <c r="A31" s="4" t="s">
        <v>197</v>
      </c>
      <c r="B31" s="4" t="s">
        <v>26</v>
      </c>
      <c r="C31" s="4" t="s">
        <v>27</v>
      </c>
      <c r="D31" s="4" t="s">
        <v>192</v>
      </c>
      <c r="E31" s="4" t="s">
        <v>193</v>
      </c>
      <c r="F31" s="6">
        <v>44609</v>
      </c>
      <c r="G31" s="6">
        <v>44610</v>
      </c>
      <c r="H31" s="4">
        <v>2</v>
      </c>
      <c r="I31" s="4">
        <v>1</v>
      </c>
      <c r="J31" s="4">
        <v>2</v>
      </c>
      <c r="K31" s="4" t="s">
        <v>30</v>
      </c>
      <c r="L31" s="4">
        <v>90</v>
      </c>
      <c r="M31" s="4">
        <v>90</v>
      </c>
      <c r="N31" s="4" t="s">
        <v>198</v>
      </c>
      <c r="O31" s="4" t="s">
        <v>32</v>
      </c>
      <c r="P31" s="4" t="s">
        <v>33</v>
      </c>
      <c r="Q31" s="4">
        <v>0</v>
      </c>
      <c r="R31" s="7">
        <v>44607</v>
      </c>
      <c r="S31" s="6">
        <v>44613</v>
      </c>
      <c r="T31" s="4" t="s">
        <v>34</v>
      </c>
      <c r="U31" s="4">
        <v>90</v>
      </c>
      <c r="V31" s="4">
        <v>0</v>
      </c>
      <c r="W31" s="4">
        <v>0</v>
      </c>
      <c r="X31" s="4" t="s">
        <v>199</v>
      </c>
      <c r="Y31" s="4" t="s">
        <v>136</v>
      </c>
    </row>
    <row r="32" s="4" customFormat="1" spans="1:25">
      <c r="A32" s="4" t="s">
        <v>197</v>
      </c>
      <c r="B32" s="4" t="s">
        <v>26</v>
      </c>
      <c r="C32" s="4" t="s">
        <v>91</v>
      </c>
      <c r="D32" s="4" t="s">
        <v>192</v>
      </c>
      <c r="E32" s="4" t="s">
        <v>193</v>
      </c>
      <c r="F32" s="6">
        <v>44609</v>
      </c>
      <c r="G32" s="6">
        <v>44610</v>
      </c>
      <c r="H32" s="4">
        <v>2</v>
      </c>
      <c r="I32" s="4">
        <v>1</v>
      </c>
      <c r="J32" s="4">
        <v>2</v>
      </c>
      <c r="K32" s="4" t="s">
        <v>30</v>
      </c>
      <c r="L32" s="4">
        <v>-90</v>
      </c>
      <c r="M32" s="4">
        <v>-90</v>
      </c>
      <c r="N32" s="4" t="s">
        <v>198</v>
      </c>
      <c r="O32" s="4" t="s">
        <v>32</v>
      </c>
      <c r="P32" s="4" t="s">
        <v>33</v>
      </c>
      <c r="Q32" s="4">
        <v>0</v>
      </c>
      <c r="R32" s="7">
        <v>44607</v>
      </c>
      <c r="S32" s="6">
        <v>44613</v>
      </c>
      <c r="T32" s="4" t="s">
        <v>34</v>
      </c>
      <c r="U32" s="4">
        <v>-90</v>
      </c>
      <c r="V32" s="4">
        <v>0</v>
      </c>
      <c r="W32" s="4">
        <v>0</v>
      </c>
      <c r="X32" s="4" t="s">
        <v>199</v>
      </c>
      <c r="Y32" s="4" t="s">
        <v>136</v>
      </c>
    </row>
    <row r="33" s="4" customFormat="1" spans="1:25">
      <c r="A33" s="4" t="s">
        <v>200</v>
      </c>
      <c r="B33" s="4" t="s">
        <v>26</v>
      </c>
      <c r="C33" s="4" t="s">
        <v>27</v>
      </c>
      <c r="D33" s="4" t="s">
        <v>201</v>
      </c>
      <c r="E33" s="4" t="s">
        <v>39</v>
      </c>
      <c r="F33" s="6">
        <v>44607</v>
      </c>
      <c r="G33" s="6">
        <v>44608</v>
      </c>
      <c r="H33" s="4">
        <v>1</v>
      </c>
      <c r="I33" s="4">
        <v>1</v>
      </c>
      <c r="J33" s="4">
        <v>1</v>
      </c>
      <c r="K33" s="4" t="s">
        <v>30</v>
      </c>
      <c r="L33" s="4">
        <v>43</v>
      </c>
      <c r="M33" s="4">
        <v>43</v>
      </c>
      <c r="N33" s="4" t="s">
        <v>202</v>
      </c>
      <c r="O33" s="4" t="s">
        <v>32</v>
      </c>
      <c r="P33" s="4" t="s">
        <v>33</v>
      </c>
      <c r="Q33" s="4">
        <v>0</v>
      </c>
      <c r="R33" s="7">
        <v>44607</v>
      </c>
      <c r="S33" s="6">
        <v>44613</v>
      </c>
      <c r="T33" s="4" t="s">
        <v>34</v>
      </c>
      <c r="U33" s="4">
        <v>43</v>
      </c>
      <c r="V33" s="4">
        <v>0</v>
      </c>
      <c r="W33" s="4">
        <v>0</v>
      </c>
      <c r="X33" s="4" t="s">
        <v>203</v>
      </c>
      <c r="Y33" s="4" t="s">
        <v>204</v>
      </c>
    </row>
    <row r="34" s="4" customFormat="1" spans="1:25">
      <c r="A34" s="4" t="s">
        <v>205</v>
      </c>
      <c r="B34" s="4" t="s">
        <v>26</v>
      </c>
      <c r="C34" s="4" t="s">
        <v>27</v>
      </c>
      <c r="D34" s="4" t="s">
        <v>206</v>
      </c>
      <c r="E34" s="4" t="s">
        <v>207</v>
      </c>
      <c r="F34" s="6">
        <v>44610</v>
      </c>
      <c r="G34" s="6">
        <v>44611</v>
      </c>
      <c r="H34" s="4">
        <v>1</v>
      </c>
      <c r="I34" s="4">
        <v>1</v>
      </c>
      <c r="J34" s="4">
        <v>1</v>
      </c>
      <c r="K34" s="4" t="s">
        <v>30</v>
      </c>
      <c r="L34" s="4">
        <v>59</v>
      </c>
      <c r="M34" s="4">
        <v>59</v>
      </c>
      <c r="N34" s="4" t="s">
        <v>208</v>
      </c>
      <c r="O34" s="4" t="s">
        <v>32</v>
      </c>
      <c r="P34" s="4" t="s">
        <v>33</v>
      </c>
      <c r="Q34" s="4">
        <v>0</v>
      </c>
      <c r="R34" s="7">
        <v>44608</v>
      </c>
      <c r="S34" s="6">
        <v>44613</v>
      </c>
      <c r="T34" s="4" t="s">
        <v>34</v>
      </c>
      <c r="U34" s="4">
        <v>59</v>
      </c>
      <c r="V34" s="4">
        <v>0</v>
      </c>
      <c r="W34" s="4">
        <v>0</v>
      </c>
      <c r="X34" s="4" t="s">
        <v>209</v>
      </c>
      <c r="Y34" s="4" t="s">
        <v>210</v>
      </c>
    </row>
    <row r="35" s="4" customFormat="1" spans="1:25">
      <c r="A35" s="4" t="s">
        <v>211</v>
      </c>
      <c r="B35" s="4" t="s">
        <v>26</v>
      </c>
      <c r="C35" s="4" t="s">
        <v>27</v>
      </c>
      <c r="D35" s="4" t="s">
        <v>212</v>
      </c>
      <c r="E35" s="4" t="s">
        <v>213</v>
      </c>
      <c r="F35" s="6">
        <v>44609</v>
      </c>
      <c r="G35" s="6">
        <v>44610</v>
      </c>
      <c r="H35" s="4">
        <v>1</v>
      </c>
      <c r="I35" s="4">
        <v>1</v>
      </c>
      <c r="J35" s="4">
        <v>1</v>
      </c>
      <c r="K35" s="4" t="s">
        <v>30</v>
      </c>
      <c r="L35" s="4">
        <v>132</v>
      </c>
      <c r="M35" s="4">
        <v>132</v>
      </c>
      <c r="N35" s="4" t="s">
        <v>214</v>
      </c>
      <c r="O35" s="4" t="s">
        <v>32</v>
      </c>
      <c r="P35" s="4" t="s">
        <v>33</v>
      </c>
      <c r="Q35" s="4">
        <v>0</v>
      </c>
      <c r="R35" s="7">
        <v>44608</v>
      </c>
      <c r="S35" s="6">
        <v>44613</v>
      </c>
      <c r="T35" s="4" t="s">
        <v>34</v>
      </c>
      <c r="U35" s="4">
        <v>132</v>
      </c>
      <c r="V35" s="4">
        <v>0</v>
      </c>
      <c r="W35" s="4">
        <v>0</v>
      </c>
      <c r="X35" s="4" t="s">
        <v>215</v>
      </c>
      <c r="Y35" s="4" t="s">
        <v>136</v>
      </c>
    </row>
    <row r="36" s="4" customFormat="1" spans="1:25">
      <c r="A36" s="4" t="s">
        <v>216</v>
      </c>
      <c r="B36" s="4" t="s">
        <v>26</v>
      </c>
      <c r="C36" s="4" t="s">
        <v>27</v>
      </c>
      <c r="D36" s="4" t="s">
        <v>217</v>
      </c>
      <c r="E36" s="4" t="s">
        <v>218</v>
      </c>
      <c r="F36" s="6">
        <v>44609</v>
      </c>
      <c r="G36" s="6">
        <v>44610</v>
      </c>
      <c r="H36" s="4">
        <v>1</v>
      </c>
      <c r="I36" s="4">
        <v>1</v>
      </c>
      <c r="J36" s="4">
        <v>1</v>
      </c>
      <c r="K36" s="4" t="s">
        <v>30</v>
      </c>
      <c r="L36" s="4">
        <v>197</v>
      </c>
      <c r="M36" s="4">
        <v>197</v>
      </c>
      <c r="N36" s="4" t="s">
        <v>219</v>
      </c>
      <c r="O36" s="4" t="s">
        <v>32</v>
      </c>
      <c r="P36" s="4" t="s">
        <v>33</v>
      </c>
      <c r="Q36" s="4">
        <v>0</v>
      </c>
      <c r="R36" s="7">
        <v>44609</v>
      </c>
      <c r="S36" s="6">
        <v>44613</v>
      </c>
      <c r="T36" s="4" t="s">
        <v>34</v>
      </c>
      <c r="U36" s="4">
        <v>197</v>
      </c>
      <c r="V36" s="4">
        <v>0</v>
      </c>
      <c r="W36" s="4">
        <v>0</v>
      </c>
      <c r="X36" s="4" t="s">
        <v>220</v>
      </c>
      <c r="Y36" s="4" t="s">
        <v>221</v>
      </c>
    </row>
    <row r="37" s="4" customFormat="1" spans="1:25">
      <c r="A37" s="4" t="s">
        <v>222</v>
      </c>
      <c r="B37" s="4" t="s">
        <v>26</v>
      </c>
      <c r="C37" s="4" t="s">
        <v>223</v>
      </c>
      <c r="D37" s="4" t="s">
        <v>224</v>
      </c>
      <c r="E37" s="4" t="s">
        <v>225</v>
      </c>
      <c r="F37" s="6">
        <v>44588</v>
      </c>
      <c r="G37" s="6">
        <v>44591</v>
      </c>
      <c r="H37" s="4">
        <v>1</v>
      </c>
      <c r="I37" s="4">
        <v>3</v>
      </c>
      <c r="J37" s="4">
        <v>3</v>
      </c>
      <c r="K37" s="4" t="s">
        <v>30</v>
      </c>
      <c r="L37" s="4">
        <v>5.06</v>
      </c>
      <c r="M37" s="4">
        <v>5.06</v>
      </c>
      <c r="N37" s="4" t="s">
        <v>226</v>
      </c>
      <c r="O37" s="4" t="s">
        <v>32</v>
      </c>
      <c r="P37" s="4" t="s">
        <v>33</v>
      </c>
      <c r="Q37" s="4">
        <v>0</v>
      </c>
      <c r="R37" s="7">
        <v>44508</v>
      </c>
      <c r="S37" s="6">
        <v>44613</v>
      </c>
      <c r="T37" s="4" t="s">
        <v>34</v>
      </c>
      <c r="U37" s="4">
        <v>5.06</v>
      </c>
      <c r="V37" s="4">
        <v>0</v>
      </c>
      <c r="W37" s="4">
        <v>0</v>
      </c>
      <c r="X37" s="4" t="s">
        <v>227</v>
      </c>
      <c r="Y37" s="4" t="s">
        <v>228</v>
      </c>
    </row>
    <row r="38" s="4" customFormat="1" spans="1:25">
      <c r="A38" s="4" t="s">
        <v>229</v>
      </c>
      <c r="B38" s="4" t="s">
        <v>26</v>
      </c>
      <c r="C38" s="4" t="s">
        <v>27</v>
      </c>
      <c r="D38" s="4" t="s">
        <v>230</v>
      </c>
      <c r="E38" s="4" t="s">
        <v>231</v>
      </c>
      <c r="F38" s="6">
        <v>44609</v>
      </c>
      <c r="G38" s="6">
        <v>44610</v>
      </c>
      <c r="H38" s="4">
        <v>1</v>
      </c>
      <c r="I38" s="4">
        <v>1</v>
      </c>
      <c r="J38" s="4">
        <v>1</v>
      </c>
      <c r="K38" s="4" t="s">
        <v>30</v>
      </c>
      <c r="L38" s="4">
        <v>127</v>
      </c>
      <c r="M38" s="4">
        <v>127</v>
      </c>
      <c r="N38" s="4" t="s">
        <v>232</v>
      </c>
      <c r="O38" s="4" t="s">
        <v>32</v>
      </c>
      <c r="P38" s="4" t="s">
        <v>33</v>
      </c>
      <c r="Q38" s="4">
        <v>0</v>
      </c>
      <c r="R38" s="7">
        <v>44609</v>
      </c>
      <c r="S38" s="6">
        <v>44613</v>
      </c>
      <c r="T38" s="4" t="s">
        <v>34</v>
      </c>
      <c r="U38" s="4">
        <v>127</v>
      </c>
      <c r="V38" s="4">
        <v>0</v>
      </c>
      <c r="W38" s="4">
        <v>0</v>
      </c>
      <c r="X38" s="4" t="s">
        <v>233</v>
      </c>
      <c r="Y38" s="4" t="s">
        <v>184</v>
      </c>
    </row>
    <row r="39" s="4" customFormat="1" spans="1:26">
      <c r="A39" s="4" t="s">
        <v>234</v>
      </c>
      <c r="B39" s="4" t="s">
        <v>26</v>
      </c>
      <c r="C39" s="4" t="s">
        <v>27</v>
      </c>
      <c r="D39" s="4" t="s">
        <v>235</v>
      </c>
      <c r="E39" s="4" t="s">
        <v>236</v>
      </c>
      <c r="F39" s="6">
        <v>44610</v>
      </c>
      <c r="G39" s="6">
        <v>44611</v>
      </c>
      <c r="H39" s="4">
        <v>2</v>
      </c>
      <c r="I39" s="4">
        <v>1</v>
      </c>
      <c r="J39" s="4">
        <v>2</v>
      </c>
      <c r="K39" s="4" t="s">
        <v>30</v>
      </c>
      <c r="L39" s="4">
        <v>96</v>
      </c>
      <c r="M39" s="4">
        <v>96</v>
      </c>
      <c r="N39" s="4" t="s">
        <v>237</v>
      </c>
      <c r="O39" s="4" t="s">
        <v>32</v>
      </c>
      <c r="P39" s="4" t="s">
        <v>33</v>
      </c>
      <c r="Q39" s="4">
        <v>0</v>
      </c>
      <c r="R39" s="7">
        <v>44609</v>
      </c>
      <c r="S39" s="6">
        <v>44613</v>
      </c>
      <c r="T39" s="4" t="s">
        <v>34</v>
      </c>
      <c r="U39" s="4">
        <v>96</v>
      </c>
      <c r="V39" s="4">
        <v>0</v>
      </c>
      <c r="W39" s="4">
        <v>0</v>
      </c>
      <c r="X39" s="4" t="s">
        <v>238</v>
      </c>
      <c r="Y39" s="4">
        <v>791152</v>
      </c>
      <c r="Z39" s="4" t="s">
        <v>239</v>
      </c>
    </row>
    <row r="40" s="4" customFormat="1" spans="1:25">
      <c r="A40" s="4" t="s">
        <v>240</v>
      </c>
      <c r="B40" s="4" t="s">
        <v>26</v>
      </c>
      <c r="C40" s="4" t="s">
        <v>27</v>
      </c>
      <c r="D40" s="4" t="s">
        <v>192</v>
      </c>
      <c r="E40" s="4" t="s">
        <v>241</v>
      </c>
      <c r="F40" s="6">
        <v>44610</v>
      </c>
      <c r="G40" s="6">
        <v>44611</v>
      </c>
      <c r="H40" s="4">
        <v>1</v>
      </c>
      <c r="I40" s="4">
        <v>1</v>
      </c>
      <c r="J40" s="4">
        <v>1</v>
      </c>
      <c r="K40" s="4" t="s">
        <v>30</v>
      </c>
      <c r="L40" s="4">
        <v>56</v>
      </c>
      <c r="M40" s="4">
        <v>56</v>
      </c>
      <c r="N40" s="4" t="s">
        <v>242</v>
      </c>
      <c r="O40" s="4" t="s">
        <v>32</v>
      </c>
      <c r="P40" s="4" t="s">
        <v>33</v>
      </c>
      <c r="Q40" s="4">
        <v>0</v>
      </c>
      <c r="R40" s="7">
        <v>44610</v>
      </c>
      <c r="S40" s="6">
        <v>44613</v>
      </c>
      <c r="T40" s="4" t="s">
        <v>34</v>
      </c>
      <c r="U40" s="4">
        <v>56</v>
      </c>
      <c r="V40" s="4">
        <v>0</v>
      </c>
      <c r="W40" s="4">
        <v>0</v>
      </c>
      <c r="X40" s="4" t="s">
        <v>136</v>
      </c>
      <c r="Y40" s="4" t="s">
        <v>136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0"/>
  <sheetViews>
    <sheetView tabSelected="1" workbookViewId="0">
      <selection activeCell="A47" sqref="A47:E50"/>
    </sheetView>
  </sheetViews>
  <sheetFormatPr defaultColWidth="9" defaultRowHeight="13.5"/>
  <cols>
    <col min="1" max="1" width="12.625" style="4"/>
    <col min="2" max="3" width="10.375" style="4"/>
    <col min="4" max="4" width="9" style="4"/>
    <col min="5" max="5" width="10.375" style="4"/>
    <col min="6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243</v>
      </c>
    </row>
    <row r="2" s="4" customFormat="1" hidden="1" spans="1:9">
      <c r="A2" s="5">
        <v>16602264176</v>
      </c>
      <c r="B2" s="6">
        <v>44610</v>
      </c>
      <c r="C2" s="6">
        <v>44612</v>
      </c>
      <c r="D2" s="4">
        <v>276</v>
      </c>
      <c r="E2" s="4" t="str">
        <f>VLOOKUP(A2,HOP!A:L,12,0)</f>
        <v>276.00</v>
      </c>
      <c r="F2" s="4" t="str">
        <f>VLOOKUP(A2,HOP!A:C,3,0)</f>
        <v>2280453</v>
      </c>
      <c r="G2" s="4">
        <f>D2-E2</f>
        <v>0</v>
      </c>
      <c r="H2" s="4" t="str">
        <f>$H$1&amp;F2</f>
        <v>，2280453</v>
      </c>
      <c r="I2" s="4" t="str">
        <f>VLOOKUP(A2,HOP!A:T,20,0)</f>
        <v>直连</v>
      </c>
    </row>
    <row r="3" s="4" customFormat="1" hidden="1" spans="1:9">
      <c r="A3" s="5">
        <v>16839810621</v>
      </c>
      <c r="B3" s="6">
        <v>44604</v>
      </c>
      <c r="C3" s="6">
        <v>44607</v>
      </c>
      <c r="D3" s="4">
        <v>153</v>
      </c>
      <c r="E3" s="4" t="str">
        <f>VLOOKUP(A3,HOP!A:L,12,0)</f>
        <v>153.00</v>
      </c>
      <c r="F3" s="4" t="str">
        <f>VLOOKUP(A3,HOP!A:C,3,0)</f>
        <v>2306841</v>
      </c>
      <c r="G3" s="4">
        <f t="shared" ref="G3:G38" si="0">D3-E3</f>
        <v>0</v>
      </c>
      <c r="H3" s="4" t="str">
        <f t="shared" ref="H3:H38" si="1">$H$1&amp;F3</f>
        <v>，2306841</v>
      </c>
      <c r="I3" s="4" t="str">
        <f>VLOOKUP(A3,HOP!A:T,20,0)</f>
        <v>直连</v>
      </c>
    </row>
    <row r="4" s="4" customFormat="1" hidden="1" spans="1:9">
      <c r="A4" s="5">
        <v>17021624868</v>
      </c>
      <c r="B4" s="6">
        <v>44604</v>
      </c>
      <c r="C4" s="6">
        <v>44606</v>
      </c>
      <c r="D4" s="4">
        <v>892</v>
      </c>
      <c r="E4" s="4" t="str">
        <f>VLOOKUP(A4,HOP!A:L,12,0)</f>
        <v>892.00</v>
      </c>
      <c r="F4" s="4" t="str">
        <f>VLOOKUP(A4,HOP!A:C,3,0)</f>
        <v>2348927</v>
      </c>
      <c r="G4" s="4">
        <f t="shared" si="0"/>
        <v>0</v>
      </c>
      <c r="H4" s="4" t="str">
        <f t="shared" si="1"/>
        <v>，2348927</v>
      </c>
      <c r="I4" s="4" t="str">
        <f>VLOOKUP(A4,HOP!A:T,20,0)</f>
        <v>直采</v>
      </c>
    </row>
    <row r="5" s="4" customFormat="1" hidden="1" spans="1:9">
      <c r="A5" s="5">
        <v>17107462157</v>
      </c>
      <c r="B5" s="6">
        <v>44608</v>
      </c>
      <c r="C5" s="6">
        <v>44611</v>
      </c>
      <c r="D5" s="4">
        <v>475</v>
      </c>
      <c r="E5" s="4" t="str">
        <f>VLOOKUP(A5,HOP!A:L,12,0)</f>
        <v>475.00</v>
      </c>
      <c r="F5" s="4" t="str">
        <f>VLOOKUP(A5,HOP!A:C,3,0)</f>
        <v>2369946</v>
      </c>
      <c r="G5" s="4">
        <f t="shared" si="0"/>
        <v>0</v>
      </c>
      <c r="H5" s="4" t="str">
        <f t="shared" si="1"/>
        <v>，2369946</v>
      </c>
      <c r="I5" s="4" t="str">
        <f>VLOOKUP(A5,HOP!A:T,20,0)</f>
        <v>直连</v>
      </c>
    </row>
    <row r="6" s="4" customFormat="1" hidden="1" spans="1:9">
      <c r="A6" s="5">
        <v>17131327169</v>
      </c>
      <c r="B6" s="6">
        <v>44606</v>
      </c>
      <c r="C6" s="6">
        <v>44607</v>
      </c>
      <c r="D6" s="4">
        <v>254</v>
      </c>
      <c r="E6" s="4" t="str">
        <f>VLOOKUP(A6,HOP!A:L,12,0)</f>
        <v>254.00</v>
      </c>
      <c r="F6" s="4" t="str">
        <f>VLOOKUP(A6,HOP!A:C,3,0)</f>
        <v>2376815</v>
      </c>
      <c r="G6" s="4">
        <f t="shared" si="0"/>
        <v>0</v>
      </c>
      <c r="H6" s="4" t="str">
        <f t="shared" si="1"/>
        <v>，2376815</v>
      </c>
      <c r="I6" s="4" t="str">
        <f>VLOOKUP(A6,HOP!A:T,20,0)</f>
        <v>直连</v>
      </c>
    </row>
    <row r="7" s="4" customFormat="1" hidden="1" spans="1:9">
      <c r="A7" s="5">
        <v>17187388819</v>
      </c>
      <c r="B7" s="6">
        <v>44605</v>
      </c>
      <c r="C7" s="6">
        <v>44607</v>
      </c>
      <c r="D7" s="4">
        <v>279</v>
      </c>
      <c r="E7" s="4" t="str">
        <f>VLOOKUP(A7,HOP!A:L,12,0)</f>
        <v>279.00</v>
      </c>
      <c r="F7" s="4" t="str">
        <f>VLOOKUP(A7,HOP!A:C,3,0)</f>
        <v>2395523</v>
      </c>
      <c r="G7" s="4">
        <f t="shared" si="0"/>
        <v>0</v>
      </c>
      <c r="H7" s="4" t="str">
        <f t="shared" si="1"/>
        <v>，2395523</v>
      </c>
      <c r="I7" s="4" t="str">
        <f>VLOOKUP(A7,HOP!A:T,20,0)</f>
        <v>直连</v>
      </c>
    </row>
    <row r="8" s="4" customFormat="1" hidden="1" spans="1:9">
      <c r="A8" s="5">
        <v>17198521669</v>
      </c>
      <c r="B8" s="6">
        <v>44603</v>
      </c>
      <c r="C8" s="6">
        <v>44607</v>
      </c>
      <c r="D8" s="4">
        <v>993</v>
      </c>
      <c r="E8" s="4" t="str">
        <f>VLOOKUP(A8,HOP!A:L,12,0)</f>
        <v>993.00</v>
      </c>
      <c r="F8" s="4" t="str">
        <f>VLOOKUP(A8,HOP!A:C,3,0)</f>
        <v>2399633</v>
      </c>
      <c r="G8" s="4">
        <f t="shared" si="0"/>
        <v>0</v>
      </c>
      <c r="H8" s="4" t="str">
        <f t="shared" si="1"/>
        <v>，2399633</v>
      </c>
      <c r="I8" s="4" t="str">
        <f>VLOOKUP(A8,HOP!A:T,20,0)</f>
        <v>直连</v>
      </c>
    </row>
    <row r="9" s="4" customFormat="1" hidden="1" spans="1:9">
      <c r="A9" s="5">
        <v>17212889614</v>
      </c>
      <c r="B9" s="6">
        <v>44609</v>
      </c>
      <c r="C9" s="6">
        <v>44610</v>
      </c>
      <c r="D9" s="4">
        <v>414</v>
      </c>
      <c r="E9" s="4" t="str">
        <f>VLOOKUP(A9,HOP!A:L,12,0)</f>
        <v>414.00</v>
      </c>
      <c r="F9" s="4" t="str">
        <f>VLOOKUP(A9,HOP!A:C,3,0)</f>
        <v>2405734</v>
      </c>
      <c r="G9" s="4">
        <f t="shared" si="0"/>
        <v>0</v>
      </c>
      <c r="H9" s="4" t="str">
        <f t="shared" si="1"/>
        <v>，2405734</v>
      </c>
      <c r="I9" s="4" t="str">
        <f>VLOOKUP(A9,HOP!A:T,20,0)</f>
        <v>直连</v>
      </c>
    </row>
    <row r="10" s="4" customFormat="1" hidden="1" spans="1:9">
      <c r="A10" s="5">
        <v>17279749972</v>
      </c>
      <c r="B10" s="6">
        <v>44609</v>
      </c>
      <c r="C10" s="6">
        <v>44611</v>
      </c>
      <c r="D10" s="4">
        <v>244</v>
      </c>
      <c r="E10" s="4" t="str">
        <f>VLOOKUP(A10,HOP!A:L,12,0)</f>
        <v>244.00</v>
      </c>
      <c r="F10" s="4" t="str">
        <f>VLOOKUP(A10,HOP!A:C,3,0)</f>
        <v>2412773</v>
      </c>
      <c r="G10" s="4">
        <f t="shared" si="0"/>
        <v>0</v>
      </c>
      <c r="H10" s="4" t="str">
        <f t="shared" si="1"/>
        <v>，2412773</v>
      </c>
      <c r="I10" s="4" t="str">
        <f>VLOOKUP(A10,HOP!A:T,20,0)</f>
        <v>直连</v>
      </c>
    </row>
    <row r="11" s="4" customFormat="1" hidden="1" spans="1:9">
      <c r="A11" s="5">
        <v>17295400094</v>
      </c>
      <c r="B11" s="6">
        <v>44607</v>
      </c>
      <c r="C11" s="6">
        <v>44608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VLOOKUP(A11,HOP!A:T,20,0)</f>
        <v>#N/A</v>
      </c>
    </row>
    <row r="12" s="4" customFormat="1" hidden="1" spans="1:9">
      <c r="A12" s="5">
        <v>17295516228</v>
      </c>
      <c r="B12" s="6">
        <v>44607</v>
      </c>
      <c r="C12" s="6">
        <v>44608</v>
      </c>
      <c r="D12" s="4">
        <v>176</v>
      </c>
      <c r="E12" s="4" t="str">
        <f>VLOOKUP(A12,HOP!A:L,12,0)</f>
        <v>176.00</v>
      </c>
      <c r="F12" s="4" t="str">
        <f>VLOOKUP(A12,HOP!A:C,3,0)</f>
        <v>2413749</v>
      </c>
      <c r="G12" s="4">
        <f t="shared" si="0"/>
        <v>0</v>
      </c>
      <c r="H12" s="4" t="str">
        <f t="shared" si="1"/>
        <v>，2413749</v>
      </c>
      <c r="I12" s="4" t="str">
        <f>VLOOKUP(A12,HOP!A:T,20,0)</f>
        <v>直连</v>
      </c>
    </row>
    <row r="13" s="4" customFormat="1" hidden="1" spans="1:9">
      <c r="A13" s="5">
        <v>17296665404</v>
      </c>
      <c r="B13" s="6">
        <v>44609</v>
      </c>
      <c r="C13" s="6">
        <v>44611</v>
      </c>
      <c r="D13" s="4">
        <v>74</v>
      </c>
      <c r="E13" s="4" t="str">
        <f>VLOOKUP(A13,HOP!A:L,12,0)</f>
        <v>74.00</v>
      </c>
      <c r="F13" s="4" t="str">
        <f>VLOOKUP(A13,HOP!A:C,3,0)</f>
        <v>2413882</v>
      </c>
      <c r="G13" s="4">
        <f t="shared" si="0"/>
        <v>0</v>
      </c>
      <c r="H13" s="4" t="str">
        <f t="shared" si="1"/>
        <v>，2413882</v>
      </c>
      <c r="I13" s="4" t="str">
        <f>VLOOKUP(A13,HOP!A:T,20,0)</f>
        <v>直采</v>
      </c>
    </row>
    <row r="14" s="4" customFormat="1" hidden="1" spans="1:9">
      <c r="A14" s="5">
        <v>17318186406</v>
      </c>
      <c r="B14" s="6">
        <v>44601</v>
      </c>
      <c r="C14" s="6">
        <v>44606</v>
      </c>
      <c r="D14" s="4">
        <v>314</v>
      </c>
      <c r="E14" s="4" t="str">
        <f>VLOOKUP(A14,HOP!A:L,12,0)</f>
        <v>314.00</v>
      </c>
      <c r="F14" s="4" t="str">
        <f>VLOOKUP(A14,HOP!A:C,3,0)</f>
        <v>2415645</v>
      </c>
      <c r="G14" s="4">
        <f t="shared" si="0"/>
        <v>0</v>
      </c>
      <c r="H14" s="4" t="str">
        <f t="shared" si="1"/>
        <v>，2415645</v>
      </c>
      <c r="I14" s="4" t="str">
        <f>VLOOKUP(A14,HOP!A:T,20,0)</f>
        <v>直连</v>
      </c>
    </row>
    <row r="15" s="4" customFormat="1" hidden="1" spans="1:9">
      <c r="A15" s="5">
        <v>17329062204</v>
      </c>
      <c r="B15" s="6">
        <v>44605</v>
      </c>
      <c r="C15" s="6">
        <v>44612</v>
      </c>
      <c r="D15" s="4">
        <v>763</v>
      </c>
      <c r="E15" s="4" t="str">
        <f>VLOOKUP(A15,HOP!A:L,12,0)</f>
        <v>763.00</v>
      </c>
      <c r="F15" s="4" t="str">
        <f>VLOOKUP(A15,HOP!A:C,3,0)</f>
        <v>2417304</v>
      </c>
      <c r="G15" s="4">
        <f t="shared" si="0"/>
        <v>0</v>
      </c>
      <c r="H15" s="4" t="str">
        <f t="shared" si="1"/>
        <v>，2417304</v>
      </c>
      <c r="I15" s="4" t="str">
        <f>VLOOKUP(A15,HOP!A:T,20,0)</f>
        <v>直连</v>
      </c>
    </row>
    <row r="16" s="4" customFormat="1" hidden="1" spans="1:9">
      <c r="A16" s="5">
        <v>17336364322</v>
      </c>
      <c r="B16" s="6">
        <v>44606</v>
      </c>
      <c r="C16" s="6">
        <v>44608</v>
      </c>
      <c r="D16" s="4">
        <v>262</v>
      </c>
      <c r="E16" s="4" t="str">
        <f>VLOOKUP(A16,HOP!A:L,12,0)</f>
        <v>262.00</v>
      </c>
      <c r="F16" s="4" t="str">
        <f>VLOOKUP(A16,HOP!A:C,3,0)</f>
        <v>2417852</v>
      </c>
      <c r="G16" s="4">
        <f t="shared" si="0"/>
        <v>0</v>
      </c>
      <c r="H16" s="4" t="str">
        <f t="shared" si="1"/>
        <v>，2417852</v>
      </c>
      <c r="I16" s="4" t="str">
        <f>VLOOKUP(A16,HOP!A:T,20,0)</f>
        <v>直连</v>
      </c>
    </row>
    <row r="17" s="4" customFormat="1" hidden="1" spans="1:9">
      <c r="A17" s="5">
        <v>17336663718</v>
      </c>
      <c r="B17" s="6">
        <v>44606</v>
      </c>
      <c r="C17" s="6">
        <v>44607</v>
      </c>
      <c r="D17" s="4">
        <v>67</v>
      </c>
      <c r="E17" s="4" t="str">
        <f>VLOOKUP(A17,HOP!A:L,12,0)</f>
        <v>67.00</v>
      </c>
      <c r="F17" s="4" t="str">
        <f>VLOOKUP(A17,HOP!A:C,3,0)</f>
        <v>2417897</v>
      </c>
      <c r="G17" s="4">
        <f t="shared" si="0"/>
        <v>0</v>
      </c>
      <c r="H17" s="4" t="str">
        <f t="shared" si="1"/>
        <v>，2417897</v>
      </c>
      <c r="I17" s="4" t="str">
        <f>VLOOKUP(A17,HOP!A:T,20,0)</f>
        <v>直连</v>
      </c>
    </row>
    <row r="18" s="4" customFormat="1" hidden="1" spans="1:9">
      <c r="A18" s="5">
        <v>17342277702</v>
      </c>
      <c r="B18" s="6">
        <v>44606</v>
      </c>
      <c r="C18" s="6">
        <v>44612</v>
      </c>
      <c r="D18" s="4">
        <v>924</v>
      </c>
      <c r="E18" s="4" t="str">
        <f>VLOOKUP(A18,HOP!A:L,12,0)</f>
        <v>924.00</v>
      </c>
      <c r="F18" s="4" t="str">
        <f>VLOOKUP(A18,HOP!A:C,3,0)</f>
        <v>2418217</v>
      </c>
      <c r="G18" s="4">
        <f t="shared" si="0"/>
        <v>0</v>
      </c>
      <c r="H18" s="4" t="str">
        <f t="shared" si="1"/>
        <v>，2418217</v>
      </c>
      <c r="I18" s="4" t="str">
        <f>VLOOKUP(A18,HOP!A:T,20,0)</f>
        <v>直连</v>
      </c>
    </row>
    <row r="19" s="4" customFormat="1" hidden="1" spans="1:9">
      <c r="A19" s="5">
        <v>17346165843</v>
      </c>
      <c r="B19" s="6">
        <v>44610</v>
      </c>
      <c r="C19" s="6">
        <v>44612</v>
      </c>
      <c r="D19" s="4">
        <v>489</v>
      </c>
      <c r="E19" s="4" t="str">
        <f>VLOOKUP(A19,HOP!A:L,12,0)</f>
        <v>489.00</v>
      </c>
      <c r="F19" s="4" t="str">
        <f>VLOOKUP(A19,HOP!A:C,3,0)</f>
        <v>2418561</v>
      </c>
      <c r="G19" s="4">
        <f t="shared" si="0"/>
        <v>0</v>
      </c>
      <c r="H19" s="4" t="str">
        <f t="shared" si="1"/>
        <v>，2418561</v>
      </c>
      <c r="I19" s="4" t="str">
        <f>VLOOKUP(A19,HOP!A:T,20,0)</f>
        <v>直连</v>
      </c>
    </row>
    <row r="20" s="4" customFormat="1" hidden="1" spans="1:9">
      <c r="A20" s="5">
        <v>17353274654</v>
      </c>
      <c r="B20" s="6">
        <v>44611</v>
      </c>
      <c r="C20" s="6">
        <v>44612</v>
      </c>
      <c r="D20" s="4">
        <v>24</v>
      </c>
      <c r="E20" s="4" t="str">
        <f>VLOOKUP(A20,HOP!A:L,12,0)</f>
        <v>24.00</v>
      </c>
      <c r="F20" s="4" t="str">
        <f>VLOOKUP(A20,HOP!A:C,3,0)</f>
        <v>2418863</v>
      </c>
      <c r="G20" s="4">
        <f t="shared" si="0"/>
        <v>0</v>
      </c>
      <c r="H20" s="4" t="str">
        <f t="shared" si="1"/>
        <v>，2418863</v>
      </c>
      <c r="I20" s="4" t="str">
        <f>VLOOKUP(A20,HOP!A:T,20,0)</f>
        <v>直连</v>
      </c>
    </row>
    <row r="21" s="4" customFormat="1" hidden="1" spans="1:9">
      <c r="A21" s="5">
        <v>17354224890</v>
      </c>
      <c r="B21" s="6">
        <v>44607</v>
      </c>
      <c r="C21" s="6">
        <v>44608</v>
      </c>
      <c r="D21" s="4">
        <v>65</v>
      </c>
      <c r="E21" s="4" t="str">
        <f>VLOOKUP(A21,HOP!A:L,12,0)</f>
        <v>65.00</v>
      </c>
      <c r="F21" s="4" t="str">
        <f>VLOOKUP(A21,HOP!A:C,3,0)</f>
        <v>2418979</v>
      </c>
      <c r="G21" s="4">
        <f t="shared" si="0"/>
        <v>0</v>
      </c>
      <c r="H21" s="4" t="str">
        <f t="shared" si="1"/>
        <v>，2418979</v>
      </c>
      <c r="I21" s="4" t="str">
        <f>VLOOKUP(A21,HOP!A:T,20,0)</f>
        <v>直连</v>
      </c>
    </row>
    <row r="22" s="4" customFormat="1" hidden="1" spans="1:9">
      <c r="A22" s="5">
        <v>17360460037</v>
      </c>
      <c r="B22" s="6">
        <v>44606</v>
      </c>
      <c r="C22" s="6">
        <v>44607</v>
      </c>
      <c r="D22" s="4">
        <v>61</v>
      </c>
      <c r="E22" s="4" t="str">
        <f>VLOOKUP(A22,HOP!A:L,12,0)</f>
        <v>61.00</v>
      </c>
      <c r="F22" s="4" t="str">
        <f>VLOOKUP(A22,HOP!A:C,3,0)</f>
        <v>2419236</v>
      </c>
      <c r="G22" s="4">
        <f t="shared" si="0"/>
        <v>0</v>
      </c>
      <c r="H22" s="4" t="str">
        <f t="shared" si="1"/>
        <v>，2419236</v>
      </c>
      <c r="I22" s="4" t="str">
        <f>VLOOKUP(A22,HOP!A:T,20,0)</f>
        <v>直连</v>
      </c>
    </row>
    <row r="23" s="4" customFormat="1" hidden="1" spans="1:9">
      <c r="A23" s="5">
        <v>17361459788</v>
      </c>
      <c r="B23" s="6">
        <v>44607</v>
      </c>
      <c r="C23" s="6">
        <v>44609</v>
      </c>
      <c r="D23" s="4">
        <v>1072</v>
      </c>
      <c r="E23" s="4" t="str">
        <f>VLOOKUP(A23,HOP!A:L,12,0)</f>
        <v>1072.00</v>
      </c>
      <c r="F23" s="4" t="str">
        <f>VLOOKUP(A23,HOP!A:C,3,0)</f>
        <v>2419305</v>
      </c>
      <c r="G23" s="4">
        <f t="shared" si="0"/>
        <v>0</v>
      </c>
      <c r="H23" s="4" t="str">
        <f t="shared" si="1"/>
        <v>，2419305</v>
      </c>
      <c r="I23" s="4" t="str">
        <f>VLOOKUP(A23,HOP!A:T,20,0)</f>
        <v>直采</v>
      </c>
    </row>
    <row r="24" s="4" customFormat="1" hidden="1" spans="1:9">
      <c r="A24" s="5">
        <v>17361830818</v>
      </c>
      <c r="B24" s="6">
        <v>44607</v>
      </c>
      <c r="C24" s="6">
        <v>44610</v>
      </c>
      <c r="D24" s="4">
        <v>345</v>
      </c>
      <c r="E24" s="4" t="str">
        <f>VLOOKUP(A24,HOP!A:L,12,0)</f>
        <v>345.00</v>
      </c>
      <c r="F24" s="4" t="str">
        <f>VLOOKUP(A24,HOP!A:C,3,0)</f>
        <v>2419340</v>
      </c>
      <c r="G24" s="4">
        <f t="shared" si="0"/>
        <v>0</v>
      </c>
      <c r="H24" s="4" t="str">
        <f t="shared" si="1"/>
        <v>，2419340</v>
      </c>
      <c r="I24" s="4" t="str">
        <f>VLOOKUP(A24,HOP!A:T,20,0)</f>
        <v>直连</v>
      </c>
    </row>
    <row r="25" s="4" customFormat="1" hidden="1" spans="1:9">
      <c r="A25" s="5">
        <v>17362189885</v>
      </c>
      <c r="B25" s="6">
        <v>44607</v>
      </c>
      <c r="C25" s="6">
        <v>44609</v>
      </c>
      <c r="D25" s="4">
        <v>138</v>
      </c>
      <c r="E25" s="4" t="str">
        <f>VLOOKUP(A25,HOP!A:L,12,0)</f>
        <v>138.00</v>
      </c>
      <c r="F25" s="4" t="str">
        <f>VLOOKUP(A25,HOP!A:C,3,0)</f>
        <v>2419366</v>
      </c>
      <c r="G25" s="4">
        <f t="shared" si="0"/>
        <v>0</v>
      </c>
      <c r="H25" s="4" t="str">
        <f t="shared" si="1"/>
        <v>，2419366</v>
      </c>
      <c r="I25" s="4" t="str">
        <f>VLOOKUP(A25,HOP!A:T,20,0)</f>
        <v>直连</v>
      </c>
    </row>
    <row r="26" s="4" customFormat="1" spans="1:10">
      <c r="A26" s="5">
        <v>17338084744</v>
      </c>
      <c r="B26" s="6">
        <v>44604</v>
      </c>
      <c r="C26" s="6">
        <v>44605</v>
      </c>
      <c r="D26" s="4">
        <v>-129</v>
      </c>
      <c r="E26" s="4" t="e">
        <f>VLOOKUP(A26,HOP!A:L,12,0)</f>
        <v>#N/A</v>
      </c>
      <c r="F26" s="4">
        <v>2418093</v>
      </c>
      <c r="G26" s="4" t="e">
        <f t="shared" si="0"/>
        <v>#N/A</v>
      </c>
      <c r="H26" s="4" t="str">
        <f t="shared" si="1"/>
        <v>，2418093</v>
      </c>
      <c r="I26" s="4" t="e">
        <f>VLOOKUP(A26,HOP!A:T,20,0)</f>
        <v>#N/A</v>
      </c>
      <c r="J26" s="4" t="s">
        <v>244</v>
      </c>
    </row>
    <row r="27" s="4" customFormat="1" hidden="1" spans="1:9">
      <c r="A27" s="5">
        <v>17362339530</v>
      </c>
      <c r="B27" s="6">
        <v>44611</v>
      </c>
      <c r="C27" s="6">
        <v>44612</v>
      </c>
      <c r="D27" s="4">
        <v>75</v>
      </c>
      <c r="E27" s="4" t="str">
        <f>VLOOKUP(A27,HOP!A:L,12,0)</f>
        <v>75.00</v>
      </c>
      <c r="F27" s="4" t="str">
        <f>VLOOKUP(A27,HOP!A:C,3,0)</f>
        <v>2419388</v>
      </c>
      <c r="G27" s="4">
        <f t="shared" si="0"/>
        <v>0</v>
      </c>
      <c r="H27" s="4" t="str">
        <f t="shared" si="1"/>
        <v>，2419388</v>
      </c>
      <c r="I27" s="4" t="str">
        <f>VLOOKUP(A27,HOP!A:T,20,0)</f>
        <v>直连</v>
      </c>
    </row>
    <row r="28" s="4" customFormat="1" hidden="1" spans="1:9">
      <c r="A28" s="5">
        <v>17362943484</v>
      </c>
      <c r="B28" s="6">
        <v>44607</v>
      </c>
      <c r="C28" s="6">
        <v>44608</v>
      </c>
      <c r="D28" s="4">
        <v>97</v>
      </c>
      <c r="E28" s="4" t="str">
        <f>VLOOKUP(A28,HOP!A:L,12,0)</f>
        <v>97.00</v>
      </c>
      <c r="F28" s="4" t="str">
        <f>VLOOKUP(A28,HOP!A:C,3,0)</f>
        <v>2419460</v>
      </c>
      <c r="G28" s="4">
        <f t="shared" si="0"/>
        <v>0</v>
      </c>
      <c r="H28" s="4" t="str">
        <f t="shared" si="1"/>
        <v>，2419460</v>
      </c>
      <c r="I28" s="4" t="str">
        <f>VLOOKUP(A28,HOP!A:T,20,0)</f>
        <v>直连</v>
      </c>
    </row>
    <row r="29" s="4" customFormat="1" hidden="1" spans="1:9">
      <c r="A29" s="5">
        <v>17364410867</v>
      </c>
      <c r="B29" s="6">
        <v>44609</v>
      </c>
      <c r="C29" s="6">
        <v>44610</v>
      </c>
      <c r="D29" s="4">
        <v>90</v>
      </c>
      <c r="E29" s="4" t="str">
        <f>VLOOKUP(A29,HOP!A:L,12,0)</f>
        <v>90.00</v>
      </c>
      <c r="F29" s="4" t="str">
        <f>VLOOKUP(A29,HOP!A:C,3,0)</f>
        <v>2419586</v>
      </c>
      <c r="G29" s="4">
        <f t="shared" si="0"/>
        <v>0</v>
      </c>
      <c r="H29" s="4" t="str">
        <f t="shared" si="1"/>
        <v>，2419586</v>
      </c>
      <c r="I29" s="4" t="str">
        <f>VLOOKUP(A29,HOP!A:T,20,0)</f>
        <v>直连</v>
      </c>
    </row>
    <row r="30" s="4" customFormat="1" hidden="1" spans="1:9">
      <c r="A30" s="5">
        <v>17364441114</v>
      </c>
      <c r="B30" s="6">
        <v>44609</v>
      </c>
      <c r="C30" s="6">
        <v>44610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VLOOKUP(A30,HOP!A:T,20,0)</f>
        <v>#N/A</v>
      </c>
    </row>
    <row r="31" s="4" customFormat="1" hidden="1" spans="1:9">
      <c r="A31" s="5">
        <v>17364649592</v>
      </c>
      <c r="B31" s="6">
        <v>44607</v>
      </c>
      <c r="C31" s="6">
        <v>44608</v>
      </c>
      <c r="D31" s="4">
        <v>43</v>
      </c>
      <c r="E31" s="4" t="str">
        <f>VLOOKUP(A31,HOP!A:L,12,0)</f>
        <v>43.00</v>
      </c>
      <c r="F31" s="4" t="str">
        <f>VLOOKUP(A31,HOP!A:C,3,0)</f>
        <v>2419601</v>
      </c>
      <c r="G31" s="4">
        <f t="shared" si="0"/>
        <v>0</v>
      </c>
      <c r="H31" s="4" t="str">
        <f t="shared" si="1"/>
        <v>，2419601</v>
      </c>
      <c r="I31" s="4" t="str">
        <f>VLOOKUP(A31,HOP!A:T,20,0)</f>
        <v>直连</v>
      </c>
    </row>
    <row r="32" s="4" customFormat="1" hidden="1" spans="1:9">
      <c r="A32" s="5">
        <v>17368635527</v>
      </c>
      <c r="B32" s="6">
        <v>44610</v>
      </c>
      <c r="C32" s="6">
        <v>44611</v>
      </c>
      <c r="D32" s="4">
        <v>59</v>
      </c>
      <c r="E32" s="4" t="str">
        <f>VLOOKUP(A32,HOP!A:L,12,0)</f>
        <v>59.00</v>
      </c>
      <c r="F32" s="4" t="str">
        <f>VLOOKUP(A32,HOP!A:C,3,0)</f>
        <v>2419722</v>
      </c>
      <c r="G32" s="4">
        <f t="shared" si="0"/>
        <v>0</v>
      </c>
      <c r="H32" s="4" t="str">
        <f t="shared" si="1"/>
        <v>，2419722</v>
      </c>
      <c r="I32" s="4" t="str">
        <f>VLOOKUP(A32,HOP!A:T,20,0)</f>
        <v>直连</v>
      </c>
    </row>
    <row r="33" s="4" customFormat="1" hidden="1" spans="1:9">
      <c r="A33" s="5">
        <v>17370448707</v>
      </c>
      <c r="B33" s="6">
        <v>44609</v>
      </c>
      <c r="C33" s="6">
        <v>44610</v>
      </c>
      <c r="D33" s="4">
        <v>132</v>
      </c>
      <c r="E33" s="4" t="str">
        <f>VLOOKUP(A33,HOP!A:L,12,0)</f>
        <v>132.00</v>
      </c>
      <c r="F33" s="4" t="str">
        <f>VLOOKUP(A33,HOP!A:C,3,0)</f>
        <v>2419933</v>
      </c>
      <c r="G33" s="4">
        <f t="shared" si="0"/>
        <v>0</v>
      </c>
      <c r="H33" s="4" t="str">
        <f t="shared" si="1"/>
        <v>，2419933</v>
      </c>
      <c r="I33" s="4" t="str">
        <f>VLOOKUP(A33,HOP!A:T,20,0)</f>
        <v>直连</v>
      </c>
    </row>
    <row r="34" s="4" customFormat="1" hidden="1" spans="1:9">
      <c r="A34" s="5">
        <v>17376783663</v>
      </c>
      <c r="B34" s="6">
        <v>44609</v>
      </c>
      <c r="C34" s="6">
        <v>44610</v>
      </c>
      <c r="D34" s="4">
        <v>197</v>
      </c>
      <c r="E34" s="4" t="str">
        <f>VLOOKUP(A34,HOP!A:L,12,0)</f>
        <v>197.00</v>
      </c>
      <c r="F34" s="4" t="str">
        <f>VLOOKUP(A34,HOP!A:C,3,0)</f>
        <v>2420242</v>
      </c>
      <c r="G34" s="4">
        <f t="shared" si="0"/>
        <v>0</v>
      </c>
      <c r="H34" s="4" t="str">
        <f t="shared" si="1"/>
        <v>，2420242</v>
      </c>
      <c r="I34" s="4" t="str">
        <f>VLOOKUP(A34,HOP!A:T,20,0)</f>
        <v>直连</v>
      </c>
    </row>
    <row r="35" s="4" customFormat="1" spans="1:10">
      <c r="A35" s="5">
        <v>16755575892</v>
      </c>
      <c r="B35" s="6">
        <v>44588</v>
      </c>
      <c r="C35" s="6">
        <v>44591</v>
      </c>
      <c r="D35" s="4">
        <v>5.06</v>
      </c>
      <c r="E35" s="4" t="e">
        <f>VLOOKUP(A35,HOP!A:L,12,0)</f>
        <v>#N/A</v>
      </c>
      <c r="F35" s="4">
        <v>2292629</v>
      </c>
      <c r="G35" s="4" t="e">
        <f t="shared" si="0"/>
        <v>#N/A</v>
      </c>
      <c r="H35" s="4" t="str">
        <f t="shared" si="1"/>
        <v>，2292629</v>
      </c>
      <c r="I35" s="4" t="e">
        <f>VLOOKUP(A35,HOP!A:T,20,0)</f>
        <v>#N/A</v>
      </c>
      <c r="J35" s="4" t="s">
        <v>245</v>
      </c>
    </row>
    <row r="36" s="4" customFormat="1" hidden="1" spans="1:9">
      <c r="A36" s="5">
        <v>17377578956</v>
      </c>
      <c r="B36" s="6">
        <v>44609</v>
      </c>
      <c r="C36" s="6">
        <v>44610</v>
      </c>
      <c r="D36" s="4">
        <v>127</v>
      </c>
      <c r="E36" s="4" t="str">
        <f>VLOOKUP(A36,HOP!A:L,12,0)</f>
        <v>127.00</v>
      </c>
      <c r="F36" s="4" t="str">
        <f>VLOOKUP(A36,HOP!A:C,3,0)</f>
        <v>2420375</v>
      </c>
      <c r="G36" s="4">
        <f t="shared" si="0"/>
        <v>0</v>
      </c>
      <c r="H36" s="4" t="str">
        <f t="shared" si="1"/>
        <v>，2420375</v>
      </c>
      <c r="I36" s="4" t="str">
        <f>VLOOKUP(A36,HOP!A:T,20,0)</f>
        <v>直连</v>
      </c>
    </row>
    <row r="37" s="4" customFormat="1" hidden="1" spans="1:9">
      <c r="A37" s="5">
        <v>17384668429</v>
      </c>
      <c r="B37" s="6">
        <v>44610</v>
      </c>
      <c r="C37" s="6">
        <v>44611</v>
      </c>
      <c r="D37" s="4">
        <v>96</v>
      </c>
      <c r="E37" s="4" t="str">
        <f>VLOOKUP(A37,HOP!A:L,12,0)</f>
        <v>96.00</v>
      </c>
      <c r="F37" s="4" t="str">
        <f>VLOOKUP(A37,HOP!A:C,3,0)</f>
        <v>2420923</v>
      </c>
      <c r="G37" s="4">
        <f t="shared" si="0"/>
        <v>0</v>
      </c>
      <c r="H37" s="4" t="str">
        <f t="shared" si="1"/>
        <v>，2420923</v>
      </c>
      <c r="I37" s="4" t="str">
        <f>VLOOKUP(A37,HOP!A:T,20,0)</f>
        <v>直采</v>
      </c>
    </row>
    <row r="38" s="4" customFormat="1" hidden="1" spans="1:9">
      <c r="A38" s="5">
        <v>17411044125</v>
      </c>
      <c r="B38" s="6">
        <v>44610</v>
      </c>
      <c r="C38" s="6">
        <v>44611</v>
      </c>
      <c r="D38" s="4">
        <v>56</v>
      </c>
      <c r="E38" s="4" t="str">
        <f>VLOOKUP(A38,HOP!A:L,12,0)</f>
        <v>56.00</v>
      </c>
      <c r="F38" s="4" t="str">
        <f>VLOOKUP(A38,HOP!A:C,3,0)</f>
        <v>2421888</v>
      </c>
      <c r="G38" s="4">
        <f t="shared" si="0"/>
        <v>0</v>
      </c>
      <c r="H38" s="4" t="str">
        <f t="shared" si="1"/>
        <v>，2421888</v>
      </c>
      <c r="I38" s="4" t="str">
        <f>VLOOKUP(A38,HOP!A:T,20,0)</f>
        <v>直连</v>
      </c>
    </row>
    <row r="40" spans="4:4">
      <c r="D40" s="4">
        <f>SUM(D2:D39)</f>
        <v>9602.06</v>
      </c>
    </row>
    <row r="47" spans="1:5">
      <c r="A47" s="4" t="s">
        <v>246</v>
      </c>
      <c r="D47" s="4">
        <v>2134</v>
      </c>
      <c r="E47" s="4">
        <v>68559.02</v>
      </c>
    </row>
    <row r="48" spans="1:5">
      <c r="A48" s="4" t="s">
        <v>247</v>
      </c>
      <c r="D48" s="4">
        <v>7468.06</v>
      </c>
      <c r="E48" s="4">
        <v>239926.36</v>
      </c>
    </row>
    <row r="49" spans="1:5">
      <c r="A49" s="4" t="s">
        <v>248</v>
      </c>
      <c r="D49" s="4">
        <f>SUBTOTAL(9,D47:D48)</f>
        <v>9602.06</v>
      </c>
      <c r="E49" s="4">
        <f>SUBTOTAL(9,E47:E48)</f>
        <v>308485.38</v>
      </c>
    </row>
    <row r="50" spans="1:1">
      <c r="A50" s="4" t="s">
        <v>249</v>
      </c>
    </row>
  </sheetData>
  <autoFilter ref="A1:XFD40">
    <filterColumn colId="3">
      <filters blank="1">
        <filter val="90"/>
        <filter val="892"/>
        <filter val="153"/>
        <filter val="993"/>
        <filter val="254"/>
        <filter val="314"/>
        <filter val="414"/>
        <filter val="56"/>
        <filter val="96"/>
        <filter val="9602.06"/>
        <filter val="97"/>
        <filter val="197"/>
        <filter val="59"/>
        <filter val="61"/>
        <filter val="262"/>
        <filter val="763"/>
        <filter val="24"/>
        <filter val="924"/>
        <filter val="65"/>
        <filter val="67"/>
        <filter val="127"/>
        <filter val="-129"/>
        <filter val="132"/>
        <filter val="1072"/>
        <filter val="74"/>
        <filter val="75"/>
        <filter val="475"/>
        <filter val="176"/>
        <filter val="276"/>
        <filter val="138"/>
        <filter val="279"/>
        <filter val="43"/>
        <filter val="244"/>
        <filter val="345"/>
        <filter val="5.06"/>
        <filter val="489"/>
      </filters>
    </filterColumn>
    <filterColumn colId="6">
      <customFilters>
        <customFilter operator="equal" val=""/>
        <customFilter operator="equal" val="#N/A"/>
      </custom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250</v>
      </c>
      <c r="B1" s="2" t="s">
        <v>251</v>
      </c>
      <c r="C1" s="2" t="s">
        <v>252</v>
      </c>
      <c r="D1" s="2" t="s">
        <v>253</v>
      </c>
      <c r="E1" s="2" t="s">
        <v>13</v>
      </c>
      <c r="F1" s="2" t="s">
        <v>5</v>
      </c>
      <c r="G1" s="2" t="s">
        <v>6</v>
      </c>
      <c r="H1" s="2" t="s">
        <v>254</v>
      </c>
      <c r="I1" s="2" t="s">
        <v>255</v>
      </c>
      <c r="J1" s="2" t="s">
        <v>256</v>
      </c>
      <c r="K1" s="2" t="s">
        <v>257</v>
      </c>
      <c r="L1" s="2" t="s">
        <v>258</v>
      </c>
      <c r="M1" s="2" t="s">
        <v>259</v>
      </c>
      <c r="N1" s="2" t="s">
        <v>260</v>
      </c>
      <c r="O1" s="2" t="s">
        <v>261</v>
      </c>
      <c r="P1" s="2" t="s">
        <v>262</v>
      </c>
      <c r="Q1" s="2" t="s">
        <v>263</v>
      </c>
      <c r="R1" s="2" t="s">
        <v>264</v>
      </c>
      <c r="S1" s="2" t="s">
        <v>265</v>
      </c>
      <c r="T1" s="2" t="s">
        <v>266</v>
      </c>
    </row>
    <row r="2" s="1" customFormat="1" spans="1:20">
      <c r="A2" s="3">
        <v>16602264176</v>
      </c>
      <c r="B2" s="1" t="s">
        <v>267</v>
      </c>
      <c r="C2" s="1" t="s">
        <v>268</v>
      </c>
      <c r="D2" s="1" t="s">
        <v>269</v>
      </c>
      <c r="E2" s="1" t="s">
        <v>270</v>
      </c>
      <c r="F2" s="1" t="s">
        <v>271</v>
      </c>
      <c r="G2" s="1" t="s">
        <v>272</v>
      </c>
      <c r="H2" s="1" t="s">
        <v>273</v>
      </c>
      <c r="I2" s="1" t="s">
        <v>274</v>
      </c>
      <c r="J2" s="1" t="s">
        <v>30</v>
      </c>
      <c r="K2" s="1" t="s">
        <v>275</v>
      </c>
      <c r="L2" s="1" t="s">
        <v>275</v>
      </c>
      <c r="M2" s="1" t="s">
        <v>276</v>
      </c>
      <c r="N2" s="1" t="s">
        <v>276</v>
      </c>
      <c r="O2" s="1" t="s">
        <v>277</v>
      </c>
      <c r="P2" s="1" t="s">
        <v>278</v>
      </c>
      <c r="Q2" s="1" t="s">
        <v>279</v>
      </c>
      <c r="R2" s="1" t="s">
        <v>280</v>
      </c>
      <c r="S2" s="1" t="s">
        <v>281</v>
      </c>
      <c r="T2" s="1" t="s">
        <v>282</v>
      </c>
    </row>
    <row r="3" s="1" customFormat="1" spans="1:20">
      <c r="A3" s="3">
        <v>16839810621</v>
      </c>
      <c r="B3" s="1" t="s">
        <v>283</v>
      </c>
      <c r="C3" s="1" t="s">
        <v>284</v>
      </c>
      <c r="D3" s="1" t="s">
        <v>285</v>
      </c>
      <c r="E3" s="1" t="s">
        <v>286</v>
      </c>
      <c r="F3" s="1" t="s">
        <v>287</v>
      </c>
      <c r="G3" s="1" t="s">
        <v>288</v>
      </c>
      <c r="H3" s="1" t="s">
        <v>273</v>
      </c>
      <c r="I3" s="1" t="s">
        <v>289</v>
      </c>
      <c r="J3" s="1" t="s">
        <v>30</v>
      </c>
      <c r="K3" s="1" t="s">
        <v>290</v>
      </c>
      <c r="L3" s="1" t="s">
        <v>290</v>
      </c>
      <c r="M3" s="1" t="s">
        <v>276</v>
      </c>
      <c r="N3" s="1" t="s">
        <v>276</v>
      </c>
      <c r="O3" s="1" t="s">
        <v>277</v>
      </c>
      <c r="P3" s="1" t="s">
        <v>278</v>
      </c>
      <c r="Q3" s="1" t="s">
        <v>291</v>
      </c>
      <c r="R3" s="1" t="s">
        <v>280</v>
      </c>
      <c r="S3" s="1" t="s">
        <v>281</v>
      </c>
      <c r="T3" s="1" t="s">
        <v>282</v>
      </c>
    </row>
    <row r="4" s="1" customFormat="1" spans="1:20">
      <c r="A4" s="3">
        <v>17021624868</v>
      </c>
      <c r="B4" s="1" t="s">
        <v>292</v>
      </c>
      <c r="C4" s="1" t="s">
        <v>293</v>
      </c>
      <c r="D4" s="1" t="s">
        <v>294</v>
      </c>
      <c r="E4" s="1" t="s">
        <v>295</v>
      </c>
      <c r="F4" s="1" t="s">
        <v>287</v>
      </c>
      <c r="G4" s="1" t="s">
        <v>296</v>
      </c>
      <c r="H4" s="1" t="s">
        <v>273</v>
      </c>
      <c r="I4" s="1" t="s">
        <v>297</v>
      </c>
      <c r="J4" s="1" t="s">
        <v>30</v>
      </c>
      <c r="K4" s="1" t="s">
        <v>298</v>
      </c>
      <c r="L4" s="1" t="s">
        <v>298</v>
      </c>
      <c r="M4" s="1" t="s">
        <v>276</v>
      </c>
      <c r="N4" s="1" t="s">
        <v>276</v>
      </c>
      <c r="O4" s="1" t="s">
        <v>277</v>
      </c>
      <c r="P4" s="1" t="s">
        <v>278</v>
      </c>
      <c r="Q4" s="1" t="s">
        <v>299</v>
      </c>
      <c r="R4" s="1" t="s">
        <v>280</v>
      </c>
      <c r="S4" s="1" t="s">
        <v>281</v>
      </c>
      <c r="T4" s="1" t="s">
        <v>300</v>
      </c>
    </row>
    <row r="5" s="1" customFormat="1" spans="1:20">
      <c r="A5" s="3">
        <v>17107462157</v>
      </c>
      <c r="B5" s="1" t="s">
        <v>301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273</v>
      </c>
      <c r="I5" s="1" t="s">
        <v>307</v>
      </c>
      <c r="J5" s="1" t="s">
        <v>30</v>
      </c>
      <c r="K5" s="1" t="s">
        <v>308</v>
      </c>
      <c r="L5" s="1" t="s">
        <v>308</v>
      </c>
      <c r="M5" s="1" t="s">
        <v>276</v>
      </c>
      <c r="N5" s="1" t="s">
        <v>276</v>
      </c>
      <c r="O5" s="1" t="s">
        <v>277</v>
      </c>
      <c r="P5" s="1" t="s">
        <v>278</v>
      </c>
      <c r="Q5" s="1" t="s">
        <v>309</v>
      </c>
      <c r="R5" s="1" t="s">
        <v>280</v>
      </c>
      <c r="S5" s="1" t="s">
        <v>281</v>
      </c>
      <c r="T5" s="1" t="s">
        <v>282</v>
      </c>
    </row>
    <row r="6" s="1" customFormat="1" spans="1:20">
      <c r="A6" s="3">
        <v>17131327169</v>
      </c>
      <c r="B6" s="1" t="s">
        <v>310</v>
      </c>
      <c r="C6" s="1" t="s">
        <v>311</v>
      </c>
      <c r="D6" s="1" t="s">
        <v>312</v>
      </c>
      <c r="E6" s="1" t="s">
        <v>313</v>
      </c>
      <c r="F6" s="1" t="s">
        <v>296</v>
      </c>
      <c r="G6" s="1" t="s">
        <v>288</v>
      </c>
      <c r="H6" s="1" t="s">
        <v>273</v>
      </c>
      <c r="I6" s="1" t="s">
        <v>314</v>
      </c>
      <c r="J6" s="1" t="s">
        <v>30</v>
      </c>
      <c r="K6" s="1" t="s">
        <v>315</v>
      </c>
      <c r="L6" s="1" t="s">
        <v>315</v>
      </c>
      <c r="M6" s="1" t="s">
        <v>276</v>
      </c>
      <c r="N6" s="1" t="s">
        <v>276</v>
      </c>
      <c r="O6" s="1" t="s">
        <v>277</v>
      </c>
      <c r="P6" s="1" t="s">
        <v>278</v>
      </c>
      <c r="Q6" s="1" t="s">
        <v>316</v>
      </c>
      <c r="R6" s="1" t="s">
        <v>280</v>
      </c>
      <c r="S6" s="1" t="s">
        <v>281</v>
      </c>
      <c r="T6" s="1" t="s">
        <v>282</v>
      </c>
    </row>
    <row r="7" s="1" customFormat="1" spans="1:20">
      <c r="A7" s="3">
        <v>17187388819</v>
      </c>
      <c r="B7" s="1" t="s">
        <v>317</v>
      </c>
      <c r="C7" s="1" t="s">
        <v>318</v>
      </c>
      <c r="D7" s="1" t="s">
        <v>319</v>
      </c>
      <c r="E7" s="1" t="s">
        <v>320</v>
      </c>
      <c r="F7" s="1" t="s">
        <v>321</v>
      </c>
      <c r="G7" s="1" t="s">
        <v>288</v>
      </c>
      <c r="H7" s="1" t="s">
        <v>273</v>
      </c>
      <c r="I7" s="1" t="s">
        <v>322</v>
      </c>
      <c r="J7" s="1" t="s">
        <v>30</v>
      </c>
      <c r="K7" s="1" t="s">
        <v>323</v>
      </c>
      <c r="L7" s="1" t="s">
        <v>323</v>
      </c>
      <c r="M7" s="1" t="s">
        <v>276</v>
      </c>
      <c r="N7" s="1" t="s">
        <v>276</v>
      </c>
      <c r="O7" s="1" t="s">
        <v>277</v>
      </c>
      <c r="P7" s="1" t="s">
        <v>278</v>
      </c>
      <c r="Q7" s="1" t="s">
        <v>324</v>
      </c>
      <c r="R7" s="1" t="s">
        <v>280</v>
      </c>
      <c r="S7" s="1" t="s">
        <v>281</v>
      </c>
      <c r="T7" s="1" t="s">
        <v>282</v>
      </c>
    </row>
    <row r="8" s="1" customFormat="1" spans="1:20">
      <c r="A8" s="3">
        <v>17198521669</v>
      </c>
      <c r="B8" s="1" t="s">
        <v>325</v>
      </c>
      <c r="C8" s="1" t="s">
        <v>326</v>
      </c>
      <c r="D8" s="1" t="s">
        <v>327</v>
      </c>
      <c r="E8" s="1" t="s">
        <v>328</v>
      </c>
      <c r="F8" s="1" t="s">
        <v>329</v>
      </c>
      <c r="G8" s="1" t="s">
        <v>288</v>
      </c>
      <c r="H8" s="1" t="s">
        <v>273</v>
      </c>
      <c r="I8" s="1" t="s">
        <v>330</v>
      </c>
      <c r="J8" s="1" t="s">
        <v>30</v>
      </c>
      <c r="K8" s="1" t="s">
        <v>331</v>
      </c>
      <c r="L8" s="1" t="s">
        <v>331</v>
      </c>
      <c r="M8" s="1" t="s">
        <v>276</v>
      </c>
      <c r="N8" s="1" t="s">
        <v>276</v>
      </c>
      <c r="O8" s="1" t="s">
        <v>277</v>
      </c>
      <c r="P8" s="1" t="s">
        <v>278</v>
      </c>
      <c r="Q8" s="1" t="s">
        <v>332</v>
      </c>
      <c r="R8" s="1" t="s">
        <v>280</v>
      </c>
      <c r="S8" s="1" t="s">
        <v>281</v>
      </c>
      <c r="T8" s="1" t="s">
        <v>282</v>
      </c>
    </row>
    <row r="9" s="1" customFormat="1" spans="1:20">
      <c r="A9" s="3">
        <v>17212889614</v>
      </c>
      <c r="B9" s="1" t="s">
        <v>333</v>
      </c>
      <c r="C9" s="1" t="s">
        <v>334</v>
      </c>
      <c r="D9" s="1" t="s">
        <v>335</v>
      </c>
      <c r="E9" s="1" t="s">
        <v>336</v>
      </c>
      <c r="F9" s="1" t="s">
        <v>337</v>
      </c>
      <c r="G9" s="1" t="s">
        <v>271</v>
      </c>
      <c r="H9" s="1" t="s">
        <v>273</v>
      </c>
      <c r="I9" s="1" t="s">
        <v>338</v>
      </c>
      <c r="J9" s="1" t="s">
        <v>30</v>
      </c>
      <c r="K9" s="1" t="s">
        <v>339</v>
      </c>
      <c r="L9" s="1" t="s">
        <v>339</v>
      </c>
      <c r="M9" s="1" t="s">
        <v>276</v>
      </c>
      <c r="N9" s="1" t="s">
        <v>276</v>
      </c>
      <c r="O9" s="1" t="s">
        <v>277</v>
      </c>
      <c r="P9" s="1" t="s">
        <v>278</v>
      </c>
      <c r="Q9" s="1" t="s">
        <v>340</v>
      </c>
      <c r="R9" s="1" t="s">
        <v>280</v>
      </c>
      <c r="S9" s="1" t="s">
        <v>281</v>
      </c>
      <c r="T9" s="1" t="s">
        <v>282</v>
      </c>
    </row>
    <row r="10" s="1" customFormat="1" spans="1:20">
      <c r="A10" s="3">
        <v>17279749972</v>
      </c>
      <c r="B10" s="1" t="s">
        <v>341</v>
      </c>
      <c r="C10" s="1" t="s">
        <v>342</v>
      </c>
      <c r="D10" s="1" t="s">
        <v>343</v>
      </c>
      <c r="E10" s="1" t="s">
        <v>344</v>
      </c>
      <c r="F10" s="1" t="s">
        <v>337</v>
      </c>
      <c r="G10" s="1" t="s">
        <v>306</v>
      </c>
      <c r="H10" s="1" t="s">
        <v>273</v>
      </c>
      <c r="I10" s="1" t="s">
        <v>345</v>
      </c>
      <c r="J10" s="1" t="s">
        <v>30</v>
      </c>
      <c r="K10" s="1" t="s">
        <v>346</v>
      </c>
      <c r="L10" s="1" t="s">
        <v>346</v>
      </c>
      <c r="M10" s="1" t="s">
        <v>276</v>
      </c>
      <c r="N10" s="1" t="s">
        <v>276</v>
      </c>
      <c r="O10" s="1" t="s">
        <v>277</v>
      </c>
      <c r="P10" s="1" t="s">
        <v>278</v>
      </c>
      <c r="Q10" s="1" t="s">
        <v>347</v>
      </c>
      <c r="R10" s="1" t="s">
        <v>280</v>
      </c>
      <c r="S10" s="1" t="s">
        <v>281</v>
      </c>
      <c r="T10" s="1" t="s">
        <v>282</v>
      </c>
    </row>
    <row r="11" s="1" customFormat="1" spans="1:20">
      <c r="A11" s="3">
        <v>17295516228</v>
      </c>
      <c r="B11" s="1" t="s">
        <v>348</v>
      </c>
      <c r="C11" s="1" t="s">
        <v>349</v>
      </c>
      <c r="D11" s="1" t="s">
        <v>350</v>
      </c>
      <c r="E11" s="1" t="s">
        <v>351</v>
      </c>
      <c r="F11" s="1" t="s">
        <v>288</v>
      </c>
      <c r="G11" s="1" t="s">
        <v>305</v>
      </c>
      <c r="H11" s="1" t="s">
        <v>273</v>
      </c>
      <c r="I11" s="1" t="s">
        <v>352</v>
      </c>
      <c r="J11" s="1" t="s">
        <v>30</v>
      </c>
      <c r="K11" s="1" t="s">
        <v>353</v>
      </c>
      <c r="L11" s="1" t="s">
        <v>353</v>
      </c>
      <c r="M11" s="1" t="s">
        <v>276</v>
      </c>
      <c r="N11" s="1" t="s">
        <v>276</v>
      </c>
      <c r="O11" s="1" t="s">
        <v>277</v>
      </c>
      <c r="P11" s="1" t="s">
        <v>278</v>
      </c>
      <c r="Q11" s="1" t="s">
        <v>354</v>
      </c>
      <c r="R11" s="1" t="s">
        <v>280</v>
      </c>
      <c r="S11" s="1" t="s">
        <v>281</v>
      </c>
      <c r="T11" s="1" t="s">
        <v>282</v>
      </c>
    </row>
    <row r="12" s="1" customFormat="1" spans="1:20">
      <c r="A12" s="3">
        <v>17296665404</v>
      </c>
      <c r="B12" s="1" t="s">
        <v>348</v>
      </c>
      <c r="C12" s="1" t="s">
        <v>355</v>
      </c>
      <c r="D12" s="1" t="s">
        <v>356</v>
      </c>
      <c r="E12" s="1" t="s">
        <v>357</v>
      </c>
      <c r="F12" s="1" t="s">
        <v>337</v>
      </c>
      <c r="G12" s="1" t="s">
        <v>306</v>
      </c>
      <c r="H12" s="1" t="s">
        <v>273</v>
      </c>
      <c r="I12" s="1" t="s">
        <v>358</v>
      </c>
      <c r="J12" s="1" t="s">
        <v>30</v>
      </c>
      <c r="K12" s="1" t="s">
        <v>359</v>
      </c>
      <c r="L12" s="1" t="s">
        <v>359</v>
      </c>
      <c r="M12" s="1" t="s">
        <v>276</v>
      </c>
      <c r="N12" s="1" t="s">
        <v>276</v>
      </c>
      <c r="O12" s="1" t="s">
        <v>277</v>
      </c>
      <c r="P12" s="1" t="s">
        <v>278</v>
      </c>
      <c r="Q12" s="1" t="s">
        <v>360</v>
      </c>
      <c r="R12" s="1" t="s">
        <v>280</v>
      </c>
      <c r="S12" s="1" t="s">
        <v>281</v>
      </c>
      <c r="T12" s="1" t="s">
        <v>300</v>
      </c>
    </row>
    <row r="13" s="1" customFormat="1" spans="1:20">
      <c r="A13" s="3">
        <v>17318186406</v>
      </c>
      <c r="B13" s="1" t="s">
        <v>361</v>
      </c>
      <c r="C13" s="1" t="s">
        <v>362</v>
      </c>
      <c r="D13" s="1" t="s">
        <v>363</v>
      </c>
      <c r="E13" s="1" t="s">
        <v>364</v>
      </c>
      <c r="F13" s="1" t="s">
        <v>361</v>
      </c>
      <c r="G13" s="1" t="s">
        <v>296</v>
      </c>
      <c r="H13" s="1" t="s">
        <v>273</v>
      </c>
      <c r="I13" s="1" t="s">
        <v>365</v>
      </c>
      <c r="J13" s="1" t="s">
        <v>30</v>
      </c>
      <c r="K13" s="1" t="s">
        <v>366</v>
      </c>
      <c r="L13" s="1" t="s">
        <v>366</v>
      </c>
      <c r="M13" s="1" t="s">
        <v>276</v>
      </c>
      <c r="N13" s="1" t="s">
        <v>276</v>
      </c>
      <c r="O13" s="1" t="s">
        <v>277</v>
      </c>
      <c r="P13" s="1" t="s">
        <v>278</v>
      </c>
      <c r="Q13" s="1" t="s">
        <v>367</v>
      </c>
      <c r="R13" s="1" t="s">
        <v>280</v>
      </c>
      <c r="S13" s="1" t="s">
        <v>281</v>
      </c>
      <c r="T13" s="1" t="s">
        <v>282</v>
      </c>
    </row>
    <row r="14" s="1" customFormat="1" spans="1:20">
      <c r="A14" s="3">
        <v>17329062204</v>
      </c>
      <c r="B14" s="1" t="s">
        <v>368</v>
      </c>
      <c r="C14" s="1" t="s">
        <v>369</v>
      </c>
      <c r="D14" s="1" t="s">
        <v>370</v>
      </c>
      <c r="E14" s="1" t="s">
        <v>371</v>
      </c>
      <c r="F14" s="1" t="s">
        <v>321</v>
      </c>
      <c r="G14" s="1" t="s">
        <v>272</v>
      </c>
      <c r="H14" s="1" t="s">
        <v>273</v>
      </c>
      <c r="I14" s="1" t="s">
        <v>372</v>
      </c>
      <c r="J14" s="1" t="s">
        <v>30</v>
      </c>
      <c r="K14" s="1" t="s">
        <v>373</v>
      </c>
      <c r="L14" s="1" t="s">
        <v>373</v>
      </c>
      <c r="M14" s="1" t="s">
        <v>276</v>
      </c>
      <c r="N14" s="1" t="s">
        <v>276</v>
      </c>
      <c r="O14" s="1" t="s">
        <v>277</v>
      </c>
      <c r="P14" s="1" t="s">
        <v>278</v>
      </c>
      <c r="Q14" s="1" t="s">
        <v>374</v>
      </c>
      <c r="R14" s="1" t="s">
        <v>280</v>
      </c>
      <c r="S14" s="1" t="s">
        <v>281</v>
      </c>
      <c r="T14" s="1" t="s">
        <v>282</v>
      </c>
    </row>
    <row r="15" s="1" customFormat="1" spans="1:20">
      <c r="A15" s="3">
        <v>17336364322</v>
      </c>
      <c r="B15" s="1" t="s">
        <v>329</v>
      </c>
      <c r="C15" s="1" t="s">
        <v>375</v>
      </c>
      <c r="D15" s="1" t="s">
        <v>376</v>
      </c>
      <c r="E15" s="1" t="s">
        <v>377</v>
      </c>
      <c r="F15" s="1" t="s">
        <v>296</v>
      </c>
      <c r="G15" s="1" t="s">
        <v>305</v>
      </c>
      <c r="H15" s="1" t="s">
        <v>273</v>
      </c>
      <c r="I15" s="1" t="s">
        <v>378</v>
      </c>
      <c r="J15" s="1" t="s">
        <v>30</v>
      </c>
      <c r="K15" s="1" t="s">
        <v>379</v>
      </c>
      <c r="L15" s="1" t="s">
        <v>379</v>
      </c>
      <c r="M15" s="1" t="s">
        <v>276</v>
      </c>
      <c r="N15" s="1" t="s">
        <v>276</v>
      </c>
      <c r="O15" s="1" t="s">
        <v>277</v>
      </c>
      <c r="P15" s="1" t="s">
        <v>278</v>
      </c>
      <c r="Q15" s="1" t="s">
        <v>380</v>
      </c>
      <c r="R15" s="1" t="s">
        <v>280</v>
      </c>
      <c r="S15" s="1" t="s">
        <v>281</v>
      </c>
      <c r="T15" s="1" t="s">
        <v>282</v>
      </c>
    </row>
    <row r="16" s="1" customFormat="1" spans="1:20">
      <c r="A16" s="3">
        <v>17336663718</v>
      </c>
      <c r="B16" s="1" t="s">
        <v>329</v>
      </c>
      <c r="C16" s="1" t="s">
        <v>381</v>
      </c>
      <c r="D16" s="1" t="s">
        <v>382</v>
      </c>
      <c r="E16" s="1" t="s">
        <v>383</v>
      </c>
      <c r="F16" s="1" t="s">
        <v>296</v>
      </c>
      <c r="G16" s="1" t="s">
        <v>288</v>
      </c>
      <c r="H16" s="1" t="s">
        <v>273</v>
      </c>
      <c r="I16" s="1" t="s">
        <v>384</v>
      </c>
      <c r="J16" s="1" t="s">
        <v>30</v>
      </c>
      <c r="K16" s="1" t="s">
        <v>385</v>
      </c>
      <c r="L16" s="1" t="s">
        <v>385</v>
      </c>
      <c r="M16" s="1" t="s">
        <v>276</v>
      </c>
      <c r="N16" s="1" t="s">
        <v>276</v>
      </c>
      <c r="O16" s="1" t="s">
        <v>277</v>
      </c>
      <c r="P16" s="1" t="s">
        <v>278</v>
      </c>
      <c r="Q16" s="1" t="s">
        <v>386</v>
      </c>
      <c r="R16" s="1" t="s">
        <v>280</v>
      </c>
      <c r="S16" s="1" t="s">
        <v>281</v>
      </c>
      <c r="T16" s="1" t="s">
        <v>282</v>
      </c>
    </row>
    <row r="17" s="1" customFormat="1" spans="1:20">
      <c r="A17" s="3">
        <v>17342277702</v>
      </c>
      <c r="B17" s="1" t="s">
        <v>287</v>
      </c>
      <c r="C17" s="1" t="s">
        <v>387</v>
      </c>
      <c r="D17" s="1" t="s">
        <v>388</v>
      </c>
      <c r="E17" s="1" t="s">
        <v>389</v>
      </c>
      <c r="F17" s="1" t="s">
        <v>296</v>
      </c>
      <c r="G17" s="1" t="s">
        <v>272</v>
      </c>
      <c r="H17" s="1" t="s">
        <v>273</v>
      </c>
      <c r="I17" s="1" t="s">
        <v>390</v>
      </c>
      <c r="J17" s="1" t="s">
        <v>30</v>
      </c>
      <c r="K17" s="1" t="s">
        <v>391</v>
      </c>
      <c r="L17" s="1" t="s">
        <v>391</v>
      </c>
      <c r="M17" s="1" t="s">
        <v>276</v>
      </c>
      <c r="N17" s="1" t="s">
        <v>276</v>
      </c>
      <c r="O17" s="1" t="s">
        <v>277</v>
      </c>
      <c r="P17" s="1" t="s">
        <v>278</v>
      </c>
      <c r="Q17" s="1" t="s">
        <v>392</v>
      </c>
      <c r="R17" s="1" t="s">
        <v>280</v>
      </c>
      <c r="S17" s="1" t="s">
        <v>281</v>
      </c>
      <c r="T17" s="1" t="s">
        <v>282</v>
      </c>
    </row>
    <row r="18" s="1" customFormat="1" spans="1:20">
      <c r="A18" s="3">
        <v>17346165843</v>
      </c>
      <c r="B18" s="1" t="s">
        <v>321</v>
      </c>
      <c r="C18" s="1" t="s">
        <v>393</v>
      </c>
      <c r="D18" s="1" t="s">
        <v>394</v>
      </c>
      <c r="E18" s="1" t="s">
        <v>395</v>
      </c>
      <c r="F18" s="1" t="s">
        <v>271</v>
      </c>
      <c r="G18" s="1" t="s">
        <v>272</v>
      </c>
      <c r="H18" s="1" t="s">
        <v>273</v>
      </c>
      <c r="I18" s="1" t="s">
        <v>396</v>
      </c>
      <c r="J18" s="1" t="s">
        <v>30</v>
      </c>
      <c r="K18" s="1" t="s">
        <v>397</v>
      </c>
      <c r="L18" s="1" t="s">
        <v>397</v>
      </c>
      <c r="M18" s="1" t="s">
        <v>276</v>
      </c>
      <c r="N18" s="1" t="s">
        <v>276</v>
      </c>
      <c r="O18" s="1" t="s">
        <v>277</v>
      </c>
      <c r="P18" s="1" t="s">
        <v>278</v>
      </c>
      <c r="Q18" s="1" t="s">
        <v>398</v>
      </c>
      <c r="R18" s="1" t="s">
        <v>280</v>
      </c>
      <c r="S18" s="1" t="s">
        <v>281</v>
      </c>
      <c r="T18" s="1" t="s">
        <v>282</v>
      </c>
    </row>
    <row r="19" s="1" customFormat="1" spans="1:20">
      <c r="A19" s="3">
        <v>17353274654</v>
      </c>
      <c r="B19" s="1" t="s">
        <v>321</v>
      </c>
      <c r="C19" s="1" t="s">
        <v>399</v>
      </c>
      <c r="D19" s="1" t="s">
        <v>400</v>
      </c>
      <c r="E19" s="1" t="s">
        <v>401</v>
      </c>
      <c r="F19" s="1" t="s">
        <v>306</v>
      </c>
      <c r="G19" s="1" t="s">
        <v>272</v>
      </c>
      <c r="H19" s="1" t="s">
        <v>273</v>
      </c>
      <c r="I19" s="1" t="s">
        <v>402</v>
      </c>
      <c r="J19" s="1" t="s">
        <v>30</v>
      </c>
      <c r="K19" s="1" t="s">
        <v>403</v>
      </c>
      <c r="L19" s="1" t="s">
        <v>403</v>
      </c>
      <c r="M19" s="1" t="s">
        <v>276</v>
      </c>
      <c r="N19" s="1" t="s">
        <v>276</v>
      </c>
      <c r="O19" s="1" t="s">
        <v>277</v>
      </c>
      <c r="P19" s="1" t="s">
        <v>278</v>
      </c>
      <c r="Q19" s="1" t="s">
        <v>404</v>
      </c>
      <c r="R19" s="1" t="s">
        <v>280</v>
      </c>
      <c r="S19" s="1" t="s">
        <v>281</v>
      </c>
      <c r="T19" s="1" t="s">
        <v>282</v>
      </c>
    </row>
    <row r="20" s="1" customFormat="1" spans="1:20">
      <c r="A20" s="3">
        <v>17354224890</v>
      </c>
      <c r="B20" s="1" t="s">
        <v>296</v>
      </c>
      <c r="C20" s="1" t="s">
        <v>405</v>
      </c>
      <c r="D20" s="1" t="s">
        <v>406</v>
      </c>
      <c r="E20" s="1" t="s">
        <v>407</v>
      </c>
      <c r="F20" s="1" t="s">
        <v>288</v>
      </c>
      <c r="G20" s="1" t="s">
        <v>305</v>
      </c>
      <c r="H20" s="1" t="s">
        <v>273</v>
      </c>
      <c r="I20" s="1" t="s">
        <v>408</v>
      </c>
      <c r="J20" s="1" t="s">
        <v>30</v>
      </c>
      <c r="K20" s="1" t="s">
        <v>409</v>
      </c>
      <c r="L20" s="1" t="s">
        <v>409</v>
      </c>
      <c r="M20" s="1" t="s">
        <v>276</v>
      </c>
      <c r="N20" s="1" t="s">
        <v>276</v>
      </c>
      <c r="O20" s="1" t="s">
        <v>277</v>
      </c>
      <c r="P20" s="1" t="s">
        <v>278</v>
      </c>
      <c r="Q20" s="1" t="s">
        <v>410</v>
      </c>
      <c r="R20" s="1" t="s">
        <v>280</v>
      </c>
      <c r="S20" s="1" t="s">
        <v>281</v>
      </c>
      <c r="T20" s="1" t="s">
        <v>282</v>
      </c>
    </row>
    <row r="21" s="1" customFormat="1" spans="1:20">
      <c r="A21" s="3">
        <v>17360460037</v>
      </c>
      <c r="B21" s="1" t="s">
        <v>296</v>
      </c>
      <c r="C21" s="1" t="s">
        <v>411</v>
      </c>
      <c r="D21" s="1" t="s">
        <v>412</v>
      </c>
      <c r="E21" s="1" t="s">
        <v>413</v>
      </c>
      <c r="F21" s="1" t="s">
        <v>296</v>
      </c>
      <c r="G21" s="1" t="s">
        <v>288</v>
      </c>
      <c r="H21" s="1" t="s">
        <v>273</v>
      </c>
      <c r="I21" s="1" t="s">
        <v>414</v>
      </c>
      <c r="J21" s="1" t="s">
        <v>30</v>
      </c>
      <c r="K21" s="1" t="s">
        <v>415</v>
      </c>
      <c r="L21" s="1" t="s">
        <v>415</v>
      </c>
      <c r="M21" s="1" t="s">
        <v>276</v>
      </c>
      <c r="N21" s="1" t="s">
        <v>276</v>
      </c>
      <c r="O21" s="1" t="s">
        <v>277</v>
      </c>
      <c r="P21" s="1" t="s">
        <v>278</v>
      </c>
      <c r="Q21" s="1" t="s">
        <v>416</v>
      </c>
      <c r="R21" s="1" t="s">
        <v>280</v>
      </c>
      <c r="S21" s="1" t="s">
        <v>281</v>
      </c>
      <c r="T21" s="1" t="s">
        <v>282</v>
      </c>
    </row>
    <row r="22" s="1" customFormat="1" spans="1:20">
      <c r="A22" s="3">
        <v>17361459788</v>
      </c>
      <c r="B22" s="1" t="s">
        <v>296</v>
      </c>
      <c r="C22" s="1" t="s">
        <v>417</v>
      </c>
      <c r="D22" s="1" t="s">
        <v>418</v>
      </c>
      <c r="E22" s="1" t="s">
        <v>419</v>
      </c>
      <c r="F22" s="1" t="s">
        <v>288</v>
      </c>
      <c r="G22" s="1" t="s">
        <v>337</v>
      </c>
      <c r="H22" s="1" t="s">
        <v>273</v>
      </c>
      <c r="I22" s="1" t="s">
        <v>420</v>
      </c>
      <c r="J22" s="1" t="s">
        <v>30</v>
      </c>
      <c r="K22" s="1" t="s">
        <v>421</v>
      </c>
      <c r="L22" s="1" t="s">
        <v>421</v>
      </c>
      <c r="M22" s="1" t="s">
        <v>276</v>
      </c>
      <c r="N22" s="1" t="s">
        <v>276</v>
      </c>
      <c r="O22" s="1" t="s">
        <v>277</v>
      </c>
      <c r="P22" s="1" t="s">
        <v>278</v>
      </c>
      <c r="Q22" s="1" t="s">
        <v>422</v>
      </c>
      <c r="R22" s="1" t="s">
        <v>280</v>
      </c>
      <c r="S22" s="1" t="s">
        <v>281</v>
      </c>
      <c r="T22" s="1" t="s">
        <v>300</v>
      </c>
    </row>
    <row r="23" s="1" customFormat="1" spans="1:20">
      <c r="A23" s="3">
        <v>17361830818</v>
      </c>
      <c r="B23" s="1" t="s">
        <v>296</v>
      </c>
      <c r="C23" s="1" t="s">
        <v>423</v>
      </c>
      <c r="D23" s="1" t="s">
        <v>424</v>
      </c>
      <c r="E23" s="1" t="s">
        <v>425</v>
      </c>
      <c r="F23" s="1" t="s">
        <v>288</v>
      </c>
      <c r="G23" s="1" t="s">
        <v>271</v>
      </c>
      <c r="H23" s="1" t="s">
        <v>273</v>
      </c>
      <c r="I23" s="1" t="s">
        <v>426</v>
      </c>
      <c r="J23" s="1" t="s">
        <v>30</v>
      </c>
      <c r="K23" s="1" t="s">
        <v>427</v>
      </c>
      <c r="L23" s="1" t="s">
        <v>427</v>
      </c>
      <c r="M23" s="1" t="s">
        <v>276</v>
      </c>
      <c r="N23" s="1" t="s">
        <v>276</v>
      </c>
      <c r="O23" s="1" t="s">
        <v>277</v>
      </c>
      <c r="P23" s="1" t="s">
        <v>278</v>
      </c>
      <c r="Q23" s="1" t="s">
        <v>428</v>
      </c>
      <c r="R23" s="1" t="s">
        <v>280</v>
      </c>
      <c r="S23" s="1" t="s">
        <v>281</v>
      </c>
      <c r="T23" s="1" t="s">
        <v>282</v>
      </c>
    </row>
    <row r="24" s="1" customFormat="1" spans="1:20">
      <c r="A24" s="3">
        <v>17362189885</v>
      </c>
      <c r="B24" s="1" t="s">
        <v>288</v>
      </c>
      <c r="C24" s="1" t="s">
        <v>429</v>
      </c>
      <c r="D24" s="1" t="s">
        <v>430</v>
      </c>
      <c r="E24" s="1" t="s">
        <v>431</v>
      </c>
      <c r="F24" s="1" t="s">
        <v>288</v>
      </c>
      <c r="G24" s="1" t="s">
        <v>337</v>
      </c>
      <c r="H24" s="1" t="s">
        <v>273</v>
      </c>
      <c r="I24" s="1" t="s">
        <v>432</v>
      </c>
      <c r="J24" s="1" t="s">
        <v>30</v>
      </c>
      <c r="K24" s="1" t="s">
        <v>433</v>
      </c>
      <c r="L24" s="1" t="s">
        <v>433</v>
      </c>
      <c r="M24" s="1" t="s">
        <v>276</v>
      </c>
      <c r="N24" s="1" t="s">
        <v>276</v>
      </c>
      <c r="O24" s="1" t="s">
        <v>277</v>
      </c>
      <c r="P24" s="1" t="s">
        <v>278</v>
      </c>
      <c r="Q24" s="1" t="s">
        <v>434</v>
      </c>
      <c r="R24" s="1" t="s">
        <v>280</v>
      </c>
      <c r="S24" s="1" t="s">
        <v>281</v>
      </c>
      <c r="T24" s="1" t="s">
        <v>282</v>
      </c>
    </row>
    <row r="25" s="1" customFormat="1" spans="1:20">
      <c r="A25" s="3">
        <v>17362339530</v>
      </c>
      <c r="B25" s="1" t="s">
        <v>288</v>
      </c>
      <c r="C25" s="1" t="s">
        <v>435</v>
      </c>
      <c r="D25" s="1" t="s">
        <v>436</v>
      </c>
      <c r="E25" s="1" t="s">
        <v>437</v>
      </c>
      <c r="F25" s="1" t="s">
        <v>306</v>
      </c>
      <c r="G25" s="1" t="s">
        <v>272</v>
      </c>
      <c r="H25" s="1" t="s">
        <v>273</v>
      </c>
      <c r="I25" s="1" t="s">
        <v>438</v>
      </c>
      <c r="J25" s="1" t="s">
        <v>30</v>
      </c>
      <c r="K25" s="1" t="s">
        <v>439</v>
      </c>
      <c r="L25" s="1" t="s">
        <v>439</v>
      </c>
      <c r="M25" s="1" t="s">
        <v>276</v>
      </c>
      <c r="N25" s="1" t="s">
        <v>276</v>
      </c>
      <c r="O25" s="1" t="s">
        <v>277</v>
      </c>
      <c r="P25" s="1" t="s">
        <v>278</v>
      </c>
      <c r="Q25" s="1" t="s">
        <v>440</v>
      </c>
      <c r="R25" s="1" t="s">
        <v>280</v>
      </c>
      <c r="S25" s="1" t="s">
        <v>281</v>
      </c>
      <c r="T25" s="1" t="s">
        <v>282</v>
      </c>
    </row>
    <row r="26" s="1" customFormat="1" spans="1:20">
      <c r="A26" s="3">
        <v>17362943484</v>
      </c>
      <c r="B26" s="1" t="s">
        <v>288</v>
      </c>
      <c r="C26" s="1" t="s">
        <v>441</v>
      </c>
      <c r="D26" s="1" t="s">
        <v>442</v>
      </c>
      <c r="E26" s="1" t="s">
        <v>443</v>
      </c>
      <c r="F26" s="1" t="s">
        <v>288</v>
      </c>
      <c r="G26" s="1" t="s">
        <v>305</v>
      </c>
      <c r="H26" s="1" t="s">
        <v>273</v>
      </c>
      <c r="I26" s="1" t="s">
        <v>444</v>
      </c>
      <c r="J26" s="1" t="s">
        <v>30</v>
      </c>
      <c r="K26" s="1" t="s">
        <v>445</v>
      </c>
      <c r="L26" s="1" t="s">
        <v>445</v>
      </c>
      <c r="M26" s="1" t="s">
        <v>276</v>
      </c>
      <c r="N26" s="1" t="s">
        <v>276</v>
      </c>
      <c r="O26" s="1" t="s">
        <v>277</v>
      </c>
      <c r="P26" s="1" t="s">
        <v>278</v>
      </c>
      <c r="Q26" s="1" t="s">
        <v>446</v>
      </c>
      <c r="R26" s="1" t="s">
        <v>280</v>
      </c>
      <c r="S26" s="1" t="s">
        <v>281</v>
      </c>
      <c r="T26" s="1" t="s">
        <v>282</v>
      </c>
    </row>
    <row r="27" s="1" customFormat="1" spans="1:20">
      <c r="A27" s="3">
        <v>17364410867</v>
      </c>
      <c r="B27" s="1" t="s">
        <v>288</v>
      </c>
      <c r="C27" s="1" t="s">
        <v>447</v>
      </c>
      <c r="D27" s="1" t="s">
        <v>448</v>
      </c>
      <c r="E27" s="1" t="s">
        <v>449</v>
      </c>
      <c r="F27" s="1" t="s">
        <v>337</v>
      </c>
      <c r="G27" s="1" t="s">
        <v>271</v>
      </c>
      <c r="H27" s="1" t="s">
        <v>273</v>
      </c>
      <c r="I27" s="1" t="s">
        <v>450</v>
      </c>
      <c r="J27" s="1" t="s">
        <v>30</v>
      </c>
      <c r="K27" s="1" t="s">
        <v>451</v>
      </c>
      <c r="L27" s="1" t="s">
        <v>451</v>
      </c>
      <c r="M27" s="1" t="s">
        <v>276</v>
      </c>
      <c r="N27" s="1" t="s">
        <v>276</v>
      </c>
      <c r="O27" s="1" t="s">
        <v>277</v>
      </c>
      <c r="P27" s="1" t="s">
        <v>278</v>
      </c>
      <c r="Q27" s="1" t="s">
        <v>452</v>
      </c>
      <c r="R27" s="1" t="s">
        <v>280</v>
      </c>
      <c r="S27" s="1" t="s">
        <v>281</v>
      </c>
      <c r="T27" s="1" t="s">
        <v>282</v>
      </c>
    </row>
    <row r="28" s="1" customFormat="1" spans="1:20">
      <c r="A28" s="3">
        <v>17364649592</v>
      </c>
      <c r="B28" s="1" t="s">
        <v>288</v>
      </c>
      <c r="C28" s="1" t="s">
        <v>453</v>
      </c>
      <c r="D28" s="1" t="s">
        <v>454</v>
      </c>
      <c r="E28" s="1" t="s">
        <v>455</v>
      </c>
      <c r="F28" s="1" t="s">
        <v>288</v>
      </c>
      <c r="G28" s="1" t="s">
        <v>305</v>
      </c>
      <c r="H28" s="1" t="s">
        <v>273</v>
      </c>
      <c r="I28" s="1" t="s">
        <v>456</v>
      </c>
      <c r="J28" s="1" t="s">
        <v>30</v>
      </c>
      <c r="K28" s="1" t="s">
        <v>457</v>
      </c>
      <c r="L28" s="1" t="s">
        <v>457</v>
      </c>
      <c r="M28" s="1" t="s">
        <v>276</v>
      </c>
      <c r="N28" s="1" t="s">
        <v>276</v>
      </c>
      <c r="O28" s="1" t="s">
        <v>277</v>
      </c>
      <c r="P28" s="1" t="s">
        <v>278</v>
      </c>
      <c r="Q28" s="1" t="s">
        <v>458</v>
      </c>
      <c r="R28" s="1" t="s">
        <v>280</v>
      </c>
      <c r="S28" s="1" t="s">
        <v>281</v>
      </c>
      <c r="T28" s="1" t="s">
        <v>282</v>
      </c>
    </row>
    <row r="29" s="1" customFormat="1" spans="1:20">
      <c r="A29" s="3">
        <v>17368635527</v>
      </c>
      <c r="B29" s="1" t="s">
        <v>305</v>
      </c>
      <c r="C29" s="1" t="s">
        <v>459</v>
      </c>
      <c r="D29" s="1" t="s">
        <v>460</v>
      </c>
      <c r="E29" s="1" t="s">
        <v>461</v>
      </c>
      <c r="F29" s="1" t="s">
        <v>271</v>
      </c>
      <c r="G29" s="1" t="s">
        <v>306</v>
      </c>
      <c r="H29" s="1" t="s">
        <v>273</v>
      </c>
      <c r="I29" s="1" t="s">
        <v>462</v>
      </c>
      <c r="J29" s="1" t="s">
        <v>30</v>
      </c>
      <c r="K29" s="1" t="s">
        <v>463</v>
      </c>
      <c r="L29" s="1" t="s">
        <v>463</v>
      </c>
      <c r="M29" s="1" t="s">
        <v>276</v>
      </c>
      <c r="N29" s="1" t="s">
        <v>276</v>
      </c>
      <c r="O29" s="1" t="s">
        <v>277</v>
      </c>
      <c r="P29" s="1" t="s">
        <v>278</v>
      </c>
      <c r="Q29" s="1" t="s">
        <v>464</v>
      </c>
      <c r="R29" s="1" t="s">
        <v>280</v>
      </c>
      <c r="S29" s="1" t="s">
        <v>281</v>
      </c>
      <c r="T29" s="1" t="s">
        <v>282</v>
      </c>
    </row>
    <row r="30" s="1" customFormat="1" spans="1:20">
      <c r="A30" s="3">
        <v>17370448707</v>
      </c>
      <c r="B30" s="1" t="s">
        <v>305</v>
      </c>
      <c r="C30" s="1" t="s">
        <v>465</v>
      </c>
      <c r="D30" s="1" t="s">
        <v>466</v>
      </c>
      <c r="E30" s="1" t="s">
        <v>467</v>
      </c>
      <c r="F30" s="1" t="s">
        <v>337</v>
      </c>
      <c r="G30" s="1" t="s">
        <v>271</v>
      </c>
      <c r="H30" s="1" t="s">
        <v>273</v>
      </c>
      <c r="I30" s="1" t="s">
        <v>468</v>
      </c>
      <c r="J30" s="1" t="s">
        <v>30</v>
      </c>
      <c r="K30" s="1" t="s">
        <v>469</v>
      </c>
      <c r="L30" s="1" t="s">
        <v>469</v>
      </c>
      <c r="M30" s="1" t="s">
        <v>276</v>
      </c>
      <c r="N30" s="1" t="s">
        <v>276</v>
      </c>
      <c r="O30" s="1" t="s">
        <v>277</v>
      </c>
      <c r="P30" s="1" t="s">
        <v>278</v>
      </c>
      <c r="Q30" s="1" t="s">
        <v>470</v>
      </c>
      <c r="R30" s="1" t="s">
        <v>280</v>
      </c>
      <c r="S30" s="1" t="s">
        <v>281</v>
      </c>
      <c r="T30" s="1" t="s">
        <v>282</v>
      </c>
    </row>
    <row r="31" s="1" customFormat="1" spans="1:20">
      <c r="A31" s="3">
        <v>17376783663</v>
      </c>
      <c r="B31" s="1" t="s">
        <v>337</v>
      </c>
      <c r="C31" s="1" t="s">
        <v>471</v>
      </c>
      <c r="D31" s="1" t="s">
        <v>472</v>
      </c>
      <c r="E31" s="1" t="s">
        <v>473</v>
      </c>
      <c r="F31" s="1" t="s">
        <v>337</v>
      </c>
      <c r="G31" s="1" t="s">
        <v>271</v>
      </c>
      <c r="H31" s="1" t="s">
        <v>273</v>
      </c>
      <c r="I31" s="1" t="s">
        <v>474</v>
      </c>
      <c r="J31" s="1" t="s">
        <v>30</v>
      </c>
      <c r="K31" s="1" t="s">
        <v>475</v>
      </c>
      <c r="L31" s="1" t="s">
        <v>475</v>
      </c>
      <c r="M31" s="1" t="s">
        <v>276</v>
      </c>
      <c r="N31" s="1" t="s">
        <v>276</v>
      </c>
      <c r="O31" s="1" t="s">
        <v>277</v>
      </c>
      <c r="P31" s="1" t="s">
        <v>278</v>
      </c>
      <c r="Q31" s="1" t="s">
        <v>476</v>
      </c>
      <c r="R31" s="1" t="s">
        <v>280</v>
      </c>
      <c r="S31" s="1" t="s">
        <v>281</v>
      </c>
      <c r="T31" s="1" t="s">
        <v>282</v>
      </c>
    </row>
    <row r="32" s="1" customFormat="1" spans="1:20">
      <c r="A32" s="3">
        <v>17377578956</v>
      </c>
      <c r="B32" s="1" t="s">
        <v>337</v>
      </c>
      <c r="C32" s="1" t="s">
        <v>477</v>
      </c>
      <c r="D32" s="1" t="s">
        <v>478</v>
      </c>
      <c r="E32" s="1" t="s">
        <v>479</v>
      </c>
      <c r="F32" s="1" t="s">
        <v>337</v>
      </c>
      <c r="G32" s="1" t="s">
        <v>271</v>
      </c>
      <c r="H32" s="1" t="s">
        <v>273</v>
      </c>
      <c r="I32" s="1" t="s">
        <v>480</v>
      </c>
      <c r="J32" s="1" t="s">
        <v>30</v>
      </c>
      <c r="K32" s="1" t="s">
        <v>481</v>
      </c>
      <c r="L32" s="1" t="s">
        <v>481</v>
      </c>
      <c r="M32" s="1" t="s">
        <v>276</v>
      </c>
      <c r="N32" s="1" t="s">
        <v>276</v>
      </c>
      <c r="O32" s="1" t="s">
        <v>277</v>
      </c>
      <c r="P32" s="1" t="s">
        <v>278</v>
      </c>
      <c r="Q32" s="1" t="s">
        <v>482</v>
      </c>
      <c r="R32" s="1" t="s">
        <v>280</v>
      </c>
      <c r="S32" s="1" t="s">
        <v>281</v>
      </c>
      <c r="T32" s="1" t="s">
        <v>282</v>
      </c>
    </row>
    <row r="33" s="1" customFormat="1" spans="1:20">
      <c r="A33" s="3">
        <v>17384668429</v>
      </c>
      <c r="B33" s="1" t="s">
        <v>337</v>
      </c>
      <c r="C33" s="1" t="s">
        <v>483</v>
      </c>
      <c r="D33" s="1" t="s">
        <v>484</v>
      </c>
      <c r="E33" s="1" t="s">
        <v>485</v>
      </c>
      <c r="F33" s="1" t="s">
        <v>271</v>
      </c>
      <c r="G33" s="1" t="s">
        <v>306</v>
      </c>
      <c r="H33" s="1" t="s">
        <v>273</v>
      </c>
      <c r="I33" s="1" t="s">
        <v>486</v>
      </c>
      <c r="J33" s="1" t="s">
        <v>30</v>
      </c>
      <c r="K33" s="1" t="s">
        <v>487</v>
      </c>
      <c r="L33" s="1" t="s">
        <v>487</v>
      </c>
      <c r="M33" s="1" t="s">
        <v>276</v>
      </c>
      <c r="N33" s="1" t="s">
        <v>276</v>
      </c>
      <c r="O33" s="1" t="s">
        <v>277</v>
      </c>
      <c r="P33" s="1" t="s">
        <v>278</v>
      </c>
      <c r="Q33" s="1" t="s">
        <v>488</v>
      </c>
      <c r="R33" s="1" t="s">
        <v>280</v>
      </c>
      <c r="S33" s="1" t="s">
        <v>281</v>
      </c>
      <c r="T33" s="1" t="s">
        <v>300</v>
      </c>
    </row>
    <row r="34" s="1" customFormat="1" spans="1:20">
      <c r="A34" s="3">
        <v>17411044125</v>
      </c>
      <c r="B34" s="1" t="s">
        <v>271</v>
      </c>
      <c r="C34" s="1" t="s">
        <v>489</v>
      </c>
      <c r="D34" s="1" t="s">
        <v>448</v>
      </c>
      <c r="E34" s="1" t="s">
        <v>490</v>
      </c>
      <c r="F34" s="1" t="s">
        <v>271</v>
      </c>
      <c r="G34" s="1" t="s">
        <v>306</v>
      </c>
      <c r="H34" s="1" t="s">
        <v>273</v>
      </c>
      <c r="I34" s="1" t="s">
        <v>491</v>
      </c>
      <c r="J34" s="1" t="s">
        <v>30</v>
      </c>
      <c r="K34" s="1" t="s">
        <v>492</v>
      </c>
      <c r="L34" s="1" t="s">
        <v>492</v>
      </c>
      <c r="M34" s="1" t="s">
        <v>276</v>
      </c>
      <c r="N34" s="1" t="s">
        <v>276</v>
      </c>
      <c r="O34" s="1" t="s">
        <v>277</v>
      </c>
      <c r="P34" s="1" t="s">
        <v>278</v>
      </c>
      <c r="Q34" s="1" t="s">
        <v>493</v>
      </c>
      <c r="R34" s="1" t="s">
        <v>280</v>
      </c>
      <c r="S34" s="1" t="s">
        <v>281</v>
      </c>
      <c r="T34" s="1" t="s">
        <v>282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2022-02-21T03:18:00Z</dcterms:created>
  <dcterms:modified xsi:type="dcterms:W3CDTF">2022-03-02T09:04:07Z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4D5B81429F2D40E2AEB1715058C88303</vt:lpwstr>
  </property>
  <property fmtid="{D5CDD505-2E9C-101B-9397-08002B2CF9AE}" pid="3" name="KSOProductBuildVer">
    <vt:lpwstr>2052-11.1.0.11365</vt:lpwstr>
  </property>
</Properties>
</file>