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对账!$A$1:$I$8</definedName>
  </definedNames>
  <calcPr calcId="144525"/>
</workbook>
</file>

<file path=xl/sharedStrings.xml><?xml version="1.0" encoding="utf-8"?>
<sst xmlns="http://schemas.openxmlformats.org/spreadsheetml/2006/main" count="553" uniqueCount="186">
  <si>
    <t>去哪儿网酒店预付对账单</t>
  </si>
  <si>
    <t>供应商名称：</t>
  </si>
  <si>
    <t>遇见时光</t>
  </si>
  <si>
    <t>结算周期：</t>
  </si>
  <si>
    <t>2022-03-01至2022-03-02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</si>
  <si>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</si>
  <si>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</si>
  <si>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</si>
  <si>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</si>
  <si>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</si>
  <si>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</si>
  <si>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</si>
  <si>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</si>
  <si>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</si>
  <si>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</si>
  <si>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</si>
  <si>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</si>
  <si>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</si>
  <si>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</si>
  <si>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</si>
  <si>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¥1,173.00</t>
  </si>
  <si>
    <t>¥156.00</t>
  </si>
  <si>
    <t>¥1,017.00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</si>
  <si>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</si>
  <si>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</si>
  <si>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</si>
  <si>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</si>
  <si>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</si>
  <si>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</si>
  <si>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</si>
  <si>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</si>
  <si>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</si>
  <si>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</si>
  <si>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</si>
  <si>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</si>
  <si>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</si>
  <si>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</si>
  <si>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</si>
  <si>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</si>
  <si>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</si>
  <si>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</si>
  <si>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</si>
  <si>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</si>
  <si>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</si>
  <si>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</si>
  <si>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</si>
  <si>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</si>
  <si>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</si>
  <si>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</si>
  <si>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</si>
  <si>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</si>
  <si>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</si>
  <si>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</si>
  <si>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</si>
  <si>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</si>
  <si>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</si>
  <si>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</si>
  <si>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</si>
  <si>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</si>
  <si>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</si>
  <si>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</si>
  <si>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</si>
  <si>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</si>
  <si>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</si>
  <si>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</si>
  <si>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</si>
  <si>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</si>
  <si>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</si>
  <si>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</si>
  <si>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102922618009</t>
  </si>
  <si>
    <t>酒店预付</t>
  </si>
  <si>
    <t>否</t>
  </si>
  <si>
    <t>普通</t>
  </si>
  <si>
    <t>295814086</t>
  </si>
  <si>
    <t>如家酒店(福州火车站华林路斗门地铁站店)</t>
  </si>
  <si>
    <t>1616855</t>
  </si>
  <si>
    <t>赵龙</t>
  </si>
  <si>
    <t>2022-02-28</t>
  </si>
  <si>
    <t>2022-03-01</t>
  </si>
  <si>
    <t>2022-03-02</t>
  </si>
  <si>
    <t>¥148.00</t>
  </si>
  <si>
    <t>¥20.00</t>
  </si>
  <si>
    <t>¥128.00</t>
  </si>
  <si>
    <t>商务大床房A</t>
  </si>
  <si>
    <t>WEBSITE</t>
  </si>
  <si>
    <t>102923670666</t>
  </si>
  <si>
    <t>298208362</t>
  </si>
  <si>
    <t>如家酒店·neo(杭州西湖解放路马市街店)</t>
  </si>
  <si>
    <t>周良贵</t>
  </si>
  <si>
    <t>¥197.00</t>
  </si>
  <si>
    <t>¥26.00</t>
  </si>
  <si>
    <t>¥171.00</t>
  </si>
  <si>
    <t>双床房A</t>
  </si>
  <si>
    <t>102923705294</t>
  </si>
  <si>
    <t>277286040</t>
  </si>
  <si>
    <t>锦江之星(济南省立医院经三纬八路店)</t>
  </si>
  <si>
    <t>王祥志</t>
  </si>
  <si>
    <t>¥147.00</t>
  </si>
  <si>
    <t>¥127.00</t>
  </si>
  <si>
    <t>特惠大小双床房</t>
  </si>
  <si>
    <t>102922102653</t>
  </si>
  <si>
    <t>275069829</t>
  </si>
  <si>
    <t>锦江之星(上海国际旅游度假区秀沿路地铁站)</t>
  </si>
  <si>
    <t>姚丽波</t>
  </si>
  <si>
    <t>¥170.00</t>
  </si>
  <si>
    <t>¥23.00</t>
  </si>
  <si>
    <t>标准间B</t>
  </si>
  <si>
    <t>102923488716</t>
  </si>
  <si>
    <t>389889501</t>
  </si>
  <si>
    <t>盐城美丽庄园假日酒店</t>
  </si>
  <si>
    <t>钱元元</t>
  </si>
  <si>
    <t>¥97.00</t>
  </si>
  <si>
    <t>¥13.00</t>
  </si>
  <si>
    <t>¥84.00</t>
  </si>
  <si>
    <t>标准间</t>
  </si>
  <si>
    <t>102923858815</t>
  </si>
  <si>
    <t>343004030</t>
  </si>
  <si>
    <t>尚客优品酒店(湖州南浔建材城店)</t>
  </si>
  <si>
    <t>刘锦全</t>
  </si>
  <si>
    <t>¥207.00</t>
  </si>
  <si>
    <t>¥27.00</t>
  </si>
  <si>
    <t>¥180.00</t>
  </si>
  <si>
    <t>优馨大床房</t>
  </si>
  <si>
    <t>102923895184</t>
  </si>
  <si>
    <t>尹辉霞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</si>
  <si>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</si>
  <si>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</si>
  <si>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</si>
  <si>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</si>
  <si>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</si>
  <si>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</si>
  <si>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</si>
  <si>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</si>
  <si>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</si>
  <si>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</si>
  <si>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</si>
  <si>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A220303112606481</t>
  </si>
  <si>
    <r>
      <t>总计：</t>
    </r>
    <r>
      <rPr>
        <sz val="10"/>
        <rFont val="Arial"/>
        <charset val="134"/>
      </rPr>
      <t>1017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</si>
  <si>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</si>
  <si>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</si>
  <si>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</si>
  <si>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</si>
  <si>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</si>
  <si>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</si>
  <si>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</si>
  <si>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</si>
  <si>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</si>
  <si>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</si>
  <si>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</si>
  <si>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</si>
  <si>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</si>
  <si>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</si>
  <si>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</si>
  <si>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</si>
  <si>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</si>
  <si>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2443512</t>
  </si>
  <si>
    <t>美丽庄园宾馆</t>
  </si>
  <si>
    <t>--</t>
  </si>
  <si>
    <t>84.00</t>
  </si>
  <si>
    <t>RMB</t>
  </si>
  <si>
    <t>0</t>
  </si>
  <si>
    <t>0.00</t>
  </si>
  <si>
    <t>龙卷风国内直连</t>
  </si>
  <si>
    <t>2213</t>
  </si>
  <si>
    <t>2022-03-01 19:49:29</t>
  </si>
  <si>
    <t>汇智国际旅游发展有限公司</t>
  </si>
  <si>
    <t>直连</t>
  </si>
  <si>
    <t>2442867</t>
  </si>
  <si>
    <t>180.00</t>
  </si>
  <si>
    <t>2022-03-01 16:50:58</t>
  </si>
  <si>
    <t>2442846</t>
  </si>
  <si>
    <t>2022-03-01 16:43:39</t>
  </si>
  <si>
    <t>2442423</t>
  </si>
  <si>
    <t>127.00</t>
  </si>
  <si>
    <t>2022-03-01 13:40:34</t>
  </si>
  <si>
    <t>2442394</t>
  </si>
  <si>
    <t>171.00</t>
  </si>
  <si>
    <t>2022-03-01 13:26:55</t>
  </si>
  <si>
    <t>2441608</t>
  </si>
  <si>
    <t>锦江之星(上海秀沿路地铁站旅游度假区店)</t>
  </si>
  <si>
    <t>147.00</t>
  </si>
  <si>
    <t>2022-02-28 23:44:22</t>
  </si>
  <si>
    <t>2440523</t>
  </si>
  <si>
    <t>如家酒店（福州火车站华林路店）</t>
  </si>
  <si>
    <t>128.00</t>
  </si>
  <si>
    <t>2022-02-28 15:25:26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</si>
</sst>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9" borderId="12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5" borderId="11" applyNumberFormat="0" applyFon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34" fillId="14" borderId="16" applyNumberFormat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4" fillId="14" borderId="12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11" t="s">
        <v>80</v>
      </c>
      <c r="S2" s="12" t="s">
        <v>19</v>
      </c>
      <c r="T2" s="7"/>
      <c r="U2" s="11" t="s">
        <v>19</v>
      </c>
      <c r="V2" s="11" t="s">
        <v>80</v>
      </c>
      <c r="W2" s="12" t="s">
        <v>81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11" t="s">
        <v>89</v>
      </c>
      <c r="S3" s="12" t="s">
        <v>19</v>
      </c>
      <c r="T3" s="7"/>
      <c r="U3" s="11" t="s">
        <v>19</v>
      </c>
      <c r="V3" s="11" t="s">
        <v>89</v>
      </c>
      <c r="W3" s="12" t="s">
        <v>90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78</v>
      </c>
      <c r="O4" s="7" t="s">
        <v>78</v>
      </c>
      <c r="P4" s="7" t="s">
        <v>79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81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78</v>
      </c>
      <c r="P5" s="7" t="s">
        <v>79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97</v>
      </c>
      <c r="AD5" t="s">
        <v>6</v>
      </c>
      <c r="AE5" t="s">
        <v>106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107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108</v>
      </c>
      <c r="H6" s="7" t="s">
        <v>109</v>
      </c>
      <c r="I6" s="7" t="s">
        <v>75</v>
      </c>
      <c r="J6" s="7" t="s">
        <v>2</v>
      </c>
      <c r="K6" s="7" t="s">
        <v>110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11" t="s">
        <v>111</v>
      </c>
      <c r="S6" s="12" t="s">
        <v>19</v>
      </c>
      <c r="T6" s="7"/>
      <c r="U6" s="11" t="s">
        <v>19</v>
      </c>
      <c r="V6" s="11" t="s">
        <v>111</v>
      </c>
      <c r="W6" s="12" t="s">
        <v>112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115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116</v>
      </c>
      <c r="H7" s="7" t="s">
        <v>117</v>
      </c>
      <c r="I7" s="7" t="s">
        <v>75</v>
      </c>
      <c r="J7" s="7" t="s">
        <v>2</v>
      </c>
      <c r="K7" s="7" t="s">
        <v>118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11" t="s">
        <v>119</v>
      </c>
      <c r="S7" s="12" t="s">
        <v>19</v>
      </c>
      <c r="T7" s="7"/>
      <c r="U7" s="11" t="s">
        <v>19</v>
      </c>
      <c r="V7" s="11" t="s">
        <v>119</v>
      </c>
      <c r="W7" s="12" t="s">
        <v>120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123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116</v>
      </c>
      <c r="H8" s="7" t="s">
        <v>117</v>
      </c>
      <c r="I8" s="7" t="s">
        <v>75</v>
      </c>
      <c r="J8" s="7" t="s">
        <v>2</v>
      </c>
      <c r="K8" s="7" t="s">
        <v>124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11" t="s">
        <v>119</v>
      </c>
      <c r="S8" s="12" t="s">
        <v>19</v>
      </c>
      <c r="T8" s="7"/>
      <c r="U8" s="11" t="s">
        <v>19</v>
      </c>
      <c r="V8" s="11" t="s">
        <v>119</v>
      </c>
      <c r="W8" s="12" t="s">
        <v>120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121</v>
      </c>
      <c r="AD8" t="s">
        <v>6</v>
      </c>
      <c r="AE8" t="s">
        <v>122</v>
      </c>
      <c r="AF8" t="s">
        <v>84</v>
      </c>
      <c r="AG8" t="s">
        <v>71</v>
      </c>
      <c r="AH8" t="s">
        <v>19</v>
      </c>
    </row>
    <row r="9" customHeight="1" spans="1:32">
      <c r="A9" s="10" t="s">
        <v>125</v>
      </c>
      <c r="B9" s="10"/>
      <c r="C9" s="10" t="s">
        <v>126</v>
      </c>
      <c r="D9" s="10"/>
      <c r="E9" s="10"/>
      <c r="F9" s="10"/>
      <c r="G9" s="10" t="s">
        <v>126</v>
      </c>
      <c r="H9" s="10" t="s">
        <v>126</v>
      </c>
      <c r="I9" s="10" t="s">
        <v>126</v>
      </c>
      <c r="J9" s="10" t="s">
        <v>126</v>
      </c>
      <c r="K9" s="10" t="s">
        <v>126</v>
      </c>
      <c r="L9" s="10" t="s">
        <v>126</v>
      </c>
      <c r="M9" s="10" t="s">
        <v>126</v>
      </c>
      <c r="N9" s="10" t="s">
        <v>126</v>
      </c>
      <c r="O9" s="10" t="s">
        <v>126</v>
      </c>
      <c r="P9" s="10" t="s">
        <v>126</v>
      </c>
      <c r="Q9" s="10"/>
      <c r="R9" s="13" t="s">
        <v>20</v>
      </c>
      <c r="S9" s="13" t="s">
        <v>19</v>
      </c>
      <c r="T9" s="10" t="s">
        <v>126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126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127</v>
      </c>
      <c r="B1" s="4" t="s">
        <v>128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129</v>
      </c>
      <c r="H1" s="4" t="s">
        <v>130</v>
      </c>
      <c r="I1" s="4" t="s">
        <v>13</v>
      </c>
      <c r="J1" s="4" t="s">
        <v>17</v>
      </c>
      <c r="K1" s="4" t="s">
        <v>18</v>
      </c>
      <c r="L1" s="9" t="s">
        <v>131</v>
      </c>
      <c r="M1" s="4" t="s">
        <v>132</v>
      </c>
      <c r="N1" s="4" t="s">
        <v>133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135</v>
      </c>
    </row>
    <row r="2" ht="14.25" customHeight="1" spans="1:9">
      <c r="A2" s="6" t="s">
        <v>69</v>
      </c>
      <c r="B2" s="7" t="s">
        <v>78</v>
      </c>
      <c r="C2" s="7" t="s">
        <v>79</v>
      </c>
      <c r="D2" s="3">
        <v>128</v>
      </c>
      <c r="E2" t="str">
        <f>VLOOKUP(A2,HOP!A:L,12,0)</f>
        <v>128.00</v>
      </c>
      <c r="F2" t="str">
        <f>VLOOKUP(A2,HOP!A:C,3,0)</f>
        <v>2440523</v>
      </c>
      <c r="G2">
        <f>D2-E2</f>
        <v>0</v>
      </c>
      <c r="H2" t="str">
        <f>$H$1&amp;F2</f>
        <v>，2440523</v>
      </c>
      <c r="I2" t="str">
        <f>VLOOKUP(A2,HOP!A:U,21,0)</f>
        <v>直连</v>
      </c>
    </row>
    <row r="3" ht="14.25" customHeight="1" spans="1:9">
      <c r="A3" s="6" t="s">
        <v>85</v>
      </c>
      <c r="B3" s="7" t="s">
        <v>78</v>
      </c>
      <c r="C3" s="7" t="s">
        <v>79</v>
      </c>
      <c r="D3" s="3">
        <v>171</v>
      </c>
      <c r="E3" t="str">
        <f>VLOOKUP(A3,HOP!A:L,12,0)</f>
        <v>171.00</v>
      </c>
      <c r="F3" t="str">
        <f>VLOOKUP(A3,HOP!A:C,3,0)</f>
        <v>2442394</v>
      </c>
      <c r="G3">
        <f t="shared" ref="G3:G8" si="0">D3-E3</f>
        <v>0</v>
      </c>
      <c r="H3" t="str">
        <f t="shared" ref="H3:H8" si="1">$H$1&amp;F3</f>
        <v>，2442394</v>
      </c>
      <c r="I3" t="str">
        <f>VLOOKUP(A3,HOP!A:U,21,0)</f>
        <v>直连</v>
      </c>
    </row>
    <row r="4" ht="14.25" customHeight="1" spans="1:9">
      <c r="A4" s="6" t="s">
        <v>93</v>
      </c>
      <c r="B4" s="7" t="s">
        <v>78</v>
      </c>
      <c r="C4" s="7" t="s">
        <v>79</v>
      </c>
      <c r="D4" s="3">
        <v>127</v>
      </c>
      <c r="E4" t="str">
        <f>VLOOKUP(A4,HOP!A:L,12,0)</f>
        <v>127.00</v>
      </c>
      <c r="F4" t="str">
        <f>VLOOKUP(A4,HOP!A:C,3,0)</f>
        <v>2442423</v>
      </c>
      <c r="G4">
        <f t="shared" si="0"/>
        <v>0</v>
      </c>
      <c r="H4" t="str">
        <f t="shared" si="1"/>
        <v>，2442423</v>
      </c>
      <c r="I4" t="str">
        <f>VLOOKUP(A4,HOP!A:U,21,0)</f>
        <v>直连</v>
      </c>
    </row>
    <row r="5" ht="14.25" customHeight="1" spans="1:9">
      <c r="A5" s="6" t="s">
        <v>100</v>
      </c>
      <c r="B5" s="7" t="s">
        <v>78</v>
      </c>
      <c r="C5" s="7" t="s">
        <v>79</v>
      </c>
      <c r="D5" s="3">
        <v>147</v>
      </c>
      <c r="E5" t="str">
        <f>VLOOKUP(A5,HOP!A:L,12,0)</f>
        <v>147.00</v>
      </c>
      <c r="F5" t="str">
        <f>VLOOKUP(A5,HOP!A:C,3,0)</f>
        <v>2441608</v>
      </c>
      <c r="G5">
        <f t="shared" si="0"/>
        <v>0</v>
      </c>
      <c r="H5" t="str">
        <f t="shared" si="1"/>
        <v>，2441608</v>
      </c>
      <c r="I5" t="str">
        <f>VLOOKUP(A5,HOP!A:U,21,0)</f>
        <v>直连</v>
      </c>
    </row>
    <row r="6" ht="14.25" customHeight="1" spans="1:9">
      <c r="A6" s="6" t="s">
        <v>107</v>
      </c>
      <c r="B6" s="7" t="s">
        <v>78</v>
      </c>
      <c r="C6" s="7" t="s">
        <v>79</v>
      </c>
      <c r="D6" s="3">
        <v>84</v>
      </c>
      <c r="E6" t="str">
        <f>VLOOKUP(A6,HOP!A:L,12,0)</f>
        <v>84.00</v>
      </c>
      <c r="F6" t="str">
        <f>VLOOKUP(A6,HOP!A:C,3,0)</f>
        <v>2443512</v>
      </c>
      <c r="G6">
        <f t="shared" si="0"/>
        <v>0</v>
      </c>
      <c r="H6" t="str">
        <f t="shared" si="1"/>
        <v>，2443512</v>
      </c>
      <c r="I6" t="str">
        <f>VLOOKUP(A6,HOP!A:U,21,0)</f>
        <v>直连</v>
      </c>
    </row>
    <row r="7" ht="14.25" customHeight="1" spans="1:9">
      <c r="A7" s="6" t="s">
        <v>115</v>
      </c>
      <c r="B7" s="7" t="s">
        <v>78</v>
      </c>
      <c r="C7" s="7" t="s">
        <v>79</v>
      </c>
      <c r="D7" s="3">
        <v>180</v>
      </c>
      <c r="E7" t="str">
        <f>VLOOKUP(A7,HOP!A:L,12,0)</f>
        <v>180.00</v>
      </c>
      <c r="F7" t="str">
        <f>VLOOKUP(A7,HOP!A:C,3,0)</f>
        <v>2442846</v>
      </c>
      <c r="G7">
        <f t="shared" si="0"/>
        <v>0</v>
      </c>
      <c r="H7" t="str">
        <f t="shared" si="1"/>
        <v>，2442846</v>
      </c>
      <c r="I7" t="str">
        <f>VLOOKUP(A7,HOP!A:U,21,0)</f>
        <v>直连</v>
      </c>
    </row>
    <row r="8" ht="14.25" customHeight="1" spans="1:9">
      <c r="A8" s="6" t="s">
        <v>123</v>
      </c>
      <c r="B8" s="7" t="s">
        <v>78</v>
      </c>
      <c r="C8" s="7" t="s">
        <v>79</v>
      </c>
      <c r="D8" s="3">
        <v>180</v>
      </c>
      <c r="E8" t="str">
        <f>VLOOKUP(A8,HOP!A:L,12,0)</f>
        <v>180.00</v>
      </c>
      <c r="F8" t="str">
        <f>VLOOKUP(A8,HOP!A:C,3,0)</f>
        <v>2442867</v>
      </c>
      <c r="G8">
        <f t="shared" si="0"/>
        <v>0</v>
      </c>
      <c r="H8" t="str">
        <f t="shared" si="1"/>
        <v>，2442867</v>
      </c>
      <c r="I8" t="str">
        <f>VLOOKUP(A8,HOP!A:U,21,0)</f>
        <v>直连</v>
      </c>
    </row>
    <row r="10" spans="4:4">
      <c r="D10" s="3">
        <f>SUM(D2:D9)</f>
        <v>1017</v>
      </c>
    </row>
    <row r="11" ht="14.25" spans="4:4">
      <c r="D11" s="8" t="s">
        <v>22</v>
      </c>
    </row>
    <row r="14" spans="1:1">
      <c r="A14" t="s">
        <v>136</v>
      </c>
    </row>
    <row r="15" spans="1:1">
      <c r="A15" s="5" t="s">
        <v>137</v>
      </c>
    </row>
  </sheetData>
  <autoFilter ref="A1:I8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"/>
  <sheetViews>
    <sheetView workbookViewId="0">
      <selection activeCell="D1" sqref="D$1:D$1048576"/>
    </sheetView>
  </sheetViews>
  <sheetFormatPr defaultColWidth="9.14285714285714" defaultRowHeight="12.75" outlineLevelRow="7"/>
  <cols>
    <col min="1" max="16383" width="9.14285714285714" style="1"/>
  </cols>
  <sheetData>
    <row r="1" s="1" customFormat="1" spans="1:21">
      <c r="A1" s="2" t="s">
        <v>138</v>
      </c>
      <c r="B1" s="2" t="s">
        <v>139</v>
      </c>
      <c r="C1" s="2" t="s">
        <v>140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141</v>
      </c>
      <c r="I1" s="2" t="s">
        <v>142</v>
      </c>
      <c r="J1" s="2" t="s">
        <v>143</v>
      </c>
      <c r="K1" s="2" t="s">
        <v>144</v>
      </c>
      <c r="L1" s="2" t="s">
        <v>145</v>
      </c>
      <c r="M1" s="2" t="s">
        <v>146</v>
      </c>
      <c r="N1" s="2" t="s">
        <v>147</v>
      </c>
      <c r="O1" s="2" t="s">
        <v>148</v>
      </c>
      <c r="P1" s="2" t="s">
        <v>149</v>
      </c>
      <c r="Q1" s="2" t="s">
        <v>150</v>
      </c>
      <c r="R1" s="2" t="s">
        <v>151</v>
      </c>
      <c r="S1" s="2" t="s">
        <v>152</v>
      </c>
      <c r="T1" s="2" t="s">
        <v>153</v>
      </c>
      <c r="U1" s="2" t="s">
        <v>154</v>
      </c>
    </row>
    <row r="2" s="1" customFormat="1" spans="1:21">
      <c r="A2" s="1" t="s">
        <v>107</v>
      </c>
      <c r="B2" s="1" t="s">
        <v>78</v>
      </c>
      <c r="C2" s="1" t="s">
        <v>155</v>
      </c>
      <c r="D2" s="1" t="s">
        <v>156</v>
      </c>
      <c r="E2" s="1" t="s">
        <v>110</v>
      </c>
      <c r="F2" s="1" t="s">
        <v>78</v>
      </c>
      <c r="G2" s="1" t="s">
        <v>79</v>
      </c>
      <c r="H2" s="1" t="s">
        <v>157</v>
      </c>
      <c r="I2" s="1" t="s">
        <v>158</v>
      </c>
      <c r="J2" s="1" t="s">
        <v>159</v>
      </c>
      <c r="K2" s="1" t="s">
        <v>158</v>
      </c>
      <c r="L2" s="1" t="s">
        <v>158</v>
      </c>
      <c r="M2" s="1" t="s">
        <v>160</v>
      </c>
      <c r="N2" s="1" t="s">
        <v>160</v>
      </c>
      <c r="O2" s="1" t="s">
        <v>161</v>
      </c>
      <c r="P2" s="1" t="s">
        <v>162</v>
      </c>
      <c r="Q2" s="1" t="s">
        <v>163</v>
      </c>
      <c r="R2" s="1" t="s">
        <v>164</v>
      </c>
      <c r="S2" s="1" t="s">
        <v>71</v>
      </c>
      <c r="T2" s="1" t="s">
        <v>165</v>
      </c>
      <c r="U2" s="1" t="s">
        <v>166</v>
      </c>
    </row>
    <row r="3" s="1" customFormat="1" spans="1:21">
      <c r="A3" s="1" t="s">
        <v>123</v>
      </c>
      <c r="B3" s="1" t="s">
        <v>78</v>
      </c>
      <c r="C3" s="1" t="s">
        <v>167</v>
      </c>
      <c r="D3" s="1" t="s">
        <v>117</v>
      </c>
      <c r="E3" s="1" t="s">
        <v>124</v>
      </c>
      <c r="F3" s="1" t="s">
        <v>78</v>
      </c>
      <c r="G3" s="1" t="s">
        <v>79</v>
      </c>
      <c r="H3" s="1" t="s">
        <v>157</v>
      </c>
      <c r="I3" s="1" t="s">
        <v>168</v>
      </c>
      <c r="J3" s="1" t="s">
        <v>159</v>
      </c>
      <c r="K3" s="1" t="s">
        <v>168</v>
      </c>
      <c r="L3" s="1" t="s">
        <v>168</v>
      </c>
      <c r="M3" s="1" t="s">
        <v>160</v>
      </c>
      <c r="N3" s="1" t="s">
        <v>160</v>
      </c>
      <c r="O3" s="1" t="s">
        <v>161</v>
      </c>
      <c r="P3" s="1" t="s">
        <v>162</v>
      </c>
      <c r="Q3" s="1" t="s">
        <v>163</v>
      </c>
      <c r="R3" s="1" t="s">
        <v>169</v>
      </c>
      <c r="S3" s="1" t="s">
        <v>71</v>
      </c>
      <c r="T3" s="1" t="s">
        <v>165</v>
      </c>
      <c r="U3" s="1" t="s">
        <v>166</v>
      </c>
    </row>
    <row r="4" s="1" customFormat="1" spans="1:21">
      <c r="A4" s="1" t="s">
        <v>115</v>
      </c>
      <c r="B4" s="1" t="s">
        <v>78</v>
      </c>
      <c r="C4" s="1" t="s">
        <v>170</v>
      </c>
      <c r="D4" s="1" t="s">
        <v>117</v>
      </c>
      <c r="E4" s="1" t="s">
        <v>118</v>
      </c>
      <c r="F4" s="1" t="s">
        <v>78</v>
      </c>
      <c r="G4" s="1" t="s">
        <v>79</v>
      </c>
      <c r="H4" s="1" t="s">
        <v>157</v>
      </c>
      <c r="I4" s="1" t="s">
        <v>168</v>
      </c>
      <c r="J4" s="1" t="s">
        <v>159</v>
      </c>
      <c r="K4" s="1" t="s">
        <v>168</v>
      </c>
      <c r="L4" s="1" t="s">
        <v>168</v>
      </c>
      <c r="M4" s="1" t="s">
        <v>160</v>
      </c>
      <c r="N4" s="1" t="s">
        <v>160</v>
      </c>
      <c r="O4" s="1" t="s">
        <v>161</v>
      </c>
      <c r="P4" s="1" t="s">
        <v>162</v>
      </c>
      <c r="Q4" s="1" t="s">
        <v>163</v>
      </c>
      <c r="R4" s="1" t="s">
        <v>171</v>
      </c>
      <c r="S4" s="1" t="s">
        <v>71</v>
      </c>
      <c r="T4" s="1" t="s">
        <v>165</v>
      </c>
      <c r="U4" s="1" t="s">
        <v>166</v>
      </c>
    </row>
    <row r="5" s="1" customFormat="1" spans="1:21">
      <c r="A5" s="1" t="s">
        <v>93</v>
      </c>
      <c r="B5" s="1" t="s">
        <v>78</v>
      </c>
      <c r="C5" s="1" t="s">
        <v>172</v>
      </c>
      <c r="D5" s="1" t="s">
        <v>95</v>
      </c>
      <c r="E5" s="1" t="s">
        <v>96</v>
      </c>
      <c r="F5" s="1" t="s">
        <v>78</v>
      </c>
      <c r="G5" s="1" t="s">
        <v>79</v>
      </c>
      <c r="H5" s="1" t="s">
        <v>157</v>
      </c>
      <c r="I5" s="1" t="s">
        <v>173</v>
      </c>
      <c r="J5" s="1" t="s">
        <v>159</v>
      </c>
      <c r="K5" s="1" t="s">
        <v>173</v>
      </c>
      <c r="L5" s="1" t="s">
        <v>173</v>
      </c>
      <c r="M5" s="1" t="s">
        <v>160</v>
      </c>
      <c r="N5" s="1" t="s">
        <v>160</v>
      </c>
      <c r="O5" s="1" t="s">
        <v>161</v>
      </c>
      <c r="P5" s="1" t="s">
        <v>162</v>
      </c>
      <c r="Q5" s="1" t="s">
        <v>163</v>
      </c>
      <c r="R5" s="1" t="s">
        <v>174</v>
      </c>
      <c r="S5" s="1" t="s">
        <v>71</v>
      </c>
      <c r="T5" s="1" t="s">
        <v>165</v>
      </c>
      <c r="U5" s="1" t="s">
        <v>166</v>
      </c>
    </row>
    <row r="6" s="1" customFormat="1" spans="1:21">
      <c r="A6" s="1" t="s">
        <v>85</v>
      </c>
      <c r="B6" s="1" t="s">
        <v>78</v>
      </c>
      <c r="C6" s="1" t="s">
        <v>175</v>
      </c>
      <c r="D6" s="1" t="s">
        <v>87</v>
      </c>
      <c r="E6" s="1" t="s">
        <v>88</v>
      </c>
      <c r="F6" s="1" t="s">
        <v>78</v>
      </c>
      <c r="G6" s="1" t="s">
        <v>79</v>
      </c>
      <c r="H6" s="1" t="s">
        <v>157</v>
      </c>
      <c r="I6" s="1" t="s">
        <v>176</v>
      </c>
      <c r="J6" s="1" t="s">
        <v>159</v>
      </c>
      <c r="K6" s="1" t="s">
        <v>176</v>
      </c>
      <c r="L6" s="1" t="s">
        <v>176</v>
      </c>
      <c r="M6" s="1" t="s">
        <v>160</v>
      </c>
      <c r="N6" s="1" t="s">
        <v>160</v>
      </c>
      <c r="O6" s="1" t="s">
        <v>161</v>
      </c>
      <c r="P6" s="1" t="s">
        <v>162</v>
      </c>
      <c r="Q6" s="1" t="s">
        <v>163</v>
      </c>
      <c r="R6" s="1" t="s">
        <v>177</v>
      </c>
      <c r="S6" s="1" t="s">
        <v>71</v>
      </c>
      <c r="T6" s="1" t="s">
        <v>165</v>
      </c>
      <c r="U6" s="1" t="s">
        <v>166</v>
      </c>
    </row>
    <row r="7" s="1" customFormat="1" spans="1:21">
      <c r="A7" s="1" t="s">
        <v>100</v>
      </c>
      <c r="B7" s="1" t="s">
        <v>77</v>
      </c>
      <c r="C7" s="1" t="s">
        <v>178</v>
      </c>
      <c r="D7" s="1" t="s">
        <v>179</v>
      </c>
      <c r="E7" s="1" t="s">
        <v>103</v>
      </c>
      <c r="F7" s="1" t="s">
        <v>78</v>
      </c>
      <c r="G7" s="1" t="s">
        <v>79</v>
      </c>
      <c r="H7" s="1" t="s">
        <v>157</v>
      </c>
      <c r="I7" s="1" t="s">
        <v>180</v>
      </c>
      <c r="J7" s="1" t="s">
        <v>159</v>
      </c>
      <c r="K7" s="1" t="s">
        <v>180</v>
      </c>
      <c r="L7" s="1" t="s">
        <v>180</v>
      </c>
      <c r="M7" s="1" t="s">
        <v>160</v>
      </c>
      <c r="N7" s="1" t="s">
        <v>160</v>
      </c>
      <c r="O7" s="1" t="s">
        <v>161</v>
      </c>
      <c r="P7" s="1" t="s">
        <v>162</v>
      </c>
      <c r="Q7" s="1" t="s">
        <v>163</v>
      </c>
      <c r="R7" s="1" t="s">
        <v>181</v>
      </c>
      <c r="S7" s="1" t="s">
        <v>71</v>
      </c>
      <c r="T7" s="1" t="s">
        <v>165</v>
      </c>
      <c r="U7" s="1" t="s">
        <v>166</v>
      </c>
    </row>
    <row r="8" s="1" customFormat="1" spans="1:21">
      <c r="A8" s="1" t="s">
        <v>69</v>
      </c>
      <c r="B8" s="1" t="s">
        <v>77</v>
      </c>
      <c r="C8" s="1" t="s">
        <v>182</v>
      </c>
      <c r="D8" s="1" t="s">
        <v>183</v>
      </c>
      <c r="E8" s="1" t="s">
        <v>76</v>
      </c>
      <c r="F8" s="1" t="s">
        <v>78</v>
      </c>
      <c r="G8" s="1" t="s">
        <v>79</v>
      </c>
      <c r="H8" s="1" t="s">
        <v>157</v>
      </c>
      <c r="I8" s="1" t="s">
        <v>184</v>
      </c>
      <c r="J8" s="1" t="s">
        <v>159</v>
      </c>
      <c r="K8" s="1" t="s">
        <v>184</v>
      </c>
      <c r="L8" s="1" t="s">
        <v>184</v>
      </c>
      <c r="M8" s="1" t="s">
        <v>160</v>
      </c>
      <c r="N8" s="1" t="s">
        <v>160</v>
      </c>
      <c r="O8" s="1" t="s">
        <v>161</v>
      </c>
      <c r="P8" s="1" t="s">
        <v>162</v>
      </c>
      <c r="Q8" s="1" t="s">
        <v>163</v>
      </c>
      <c r="R8" s="1" t="s">
        <v>185</v>
      </c>
      <c r="S8" s="1" t="s">
        <v>71</v>
      </c>
      <c r="T8" s="1" t="s">
        <v>165</v>
      </c>
      <c r="U8" s="1" t="s">
        <v>166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2022-03-03T03:24:58Z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5CD4C02B2172403194A6F331F581EB5B</vt:lpwstr>
  </property>
</Properties>
</file>