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对账!$A$1:$X$34</definedName>
  </definedNames>
  <calcPr calcId="144525"/>
</workbook>
</file>

<file path=xl/sharedStrings.xml><?xml version="1.0" encoding="utf-8"?>
<sst xmlns="http://schemas.openxmlformats.org/spreadsheetml/2006/main" count="1098" uniqueCount="334">
  <si>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</si>
  <si>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</si>
  <si>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</si>
  <si>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</si>
  <si>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</si>
  <si>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</si>
  <si>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</si>
  <si>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</si>
  <si>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</si>
  <si>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</si>
  <si>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</si>
  <si>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</si>
  <si>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</si>
  <si>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</si>
  <si>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</si>
  <si>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</si>
  <si>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</si>
  <si>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</si>
  <si>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</si>
  <si>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</si>
  <si>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</si>
  <si>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</si>
  <si>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</si>
  <si>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</si>
  <si>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</si>
  <si>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17263153063	</t>
  </si>
  <si>
    <t>Ctrip</t>
  </si>
  <si>
    <t>正常</t>
  </si>
  <si>
    <t>[香港]香港港岛海逸君绰酒店(Harbour Grand Hong Kong)(77148609)</t>
  </si>
  <si>
    <t>豪华海景客房&lt;2人入住&gt;</t>
  </si>
  <si>
    <t>CNY</t>
  </si>
  <si>
    <t>LEE/JAY ANN</t>
  </si>
  <si>
    <t>CA13744220303CNY</t>
  </si>
  <si>
    <t>未提现</t>
  </si>
  <si>
    <t>携程开票</t>
  </si>
  <si>
    <t xml:space="preserve">2411350	</t>
  </si>
  <si>
    <t xml:space="preserve">664752124	</t>
  </si>
  <si>
    <t xml:space="preserve">17272068490	</t>
  </si>
  <si>
    <t>[新北]乌来淞吕温泉会馆(Wulai SungLyu Hot Spring Resort)(80941876)</t>
  </si>
  <si>
    <t>标准双人间&lt;2人入住&gt;&lt;早餐&gt;</t>
  </si>
  <si>
    <t>NIAN/JHIH YU,NIAN/JHIH YU</t>
  </si>
  <si>
    <t xml:space="preserve">	</t>
  </si>
  <si>
    <t>退单</t>
  </si>
  <si>
    <t xml:space="preserve">17303842018	</t>
  </si>
  <si>
    <t>[济南]全季酒店(济南趵突泉店)(80249675)</t>
  </si>
  <si>
    <t>高级大床房&lt;2人入住&gt;</t>
  </si>
  <si>
    <t>王波</t>
  </si>
  <si>
    <t xml:space="preserve">R8000132076945354001	</t>
  </si>
  <si>
    <t xml:space="preserve">17320725190	</t>
  </si>
  <si>
    <t>[台中]天阁酒店(台中馆)(Tango Hotel Taichung)(80942068)</t>
  </si>
  <si>
    <t>天豪大床房&lt;2人入住&gt;</t>
  </si>
  <si>
    <t>LI/YUHSUN</t>
  </si>
  <si>
    <t xml:space="preserve">17325548003	</t>
  </si>
  <si>
    <t>[上海]汉庭酒店(上海柳州路店)(76438873)</t>
  </si>
  <si>
    <t>大床房&lt;2人入住&gt;</t>
  </si>
  <si>
    <t>孙晶晶</t>
  </si>
  <si>
    <t xml:space="preserve">2416315	</t>
  </si>
  <si>
    <t xml:space="preserve">17326255633	</t>
  </si>
  <si>
    <t>[兰州]尚客优品酒店(兰州西关十字店)(81209868)</t>
  </si>
  <si>
    <t>优馨大床房（无窗）&lt;2人入住&gt;</t>
  </si>
  <si>
    <t>刘玉珮</t>
  </si>
  <si>
    <t xml:space="preserve">17328051578	</t>
  </si>
  <si>
    <t>[南投]桂月村 Laurel Villa(Laurel Villa)(81210695)</t>
  </si>
  <si>
    <t>Jaquez/Theron</t>
  </si>
  <si>
    <t xml:space="preserve">acknowledge	</t>
  </si>
  <si>
    <t xml:space="preserve">17329119170	</t>
  </si>
  <si>
    <t>[台北]天阁酒店(台北复兴馆)(The Tango Hotel (Taipei Fu Hsing))(80941372)</t>
  </si>
  <si>
    <t>天豪客房&lt;2人入住&gt;</t>
  </si>
  <si>
    <t>LU/POFENG</t>
  </si>
  <si>
    <t xml:space="preserve">17329503876	</t>
  </si>
  <si>
    <t>CHEN/YENCHEN</t>
  </si>
  <si>
    <t xml:space="preserve">2417374	</t>
  </si>
  <si>
    <t xml:space="preserve">20220211-029	</t>
  </si>
  <si>
    <t xml:space="preserve">17337843357	</t>
  </si>
  <si>
    <t>双床房&lt;2人入住&gt;</t>
  </si>
  <si>
    <t>李振喜</t>
  </si>
  <si>
    <t xml:space="preserve">17337845325	</t>
  </si>
  <si>
    <t>李婷</t>
  </si>
  <si>
    <t xml:space="preserve">17343735386	</t>
  </si>
  <si>
    <t>[武义]骏怡精选酒店(武义温泉公交总站店)(82341218)</t>
  </si>
  <si>
    <t>商务标准间&lt;2人入住&gt;</t>
  </si>
  <si>
    <t>陈世林</t>
  </si>
  <si>
    <t xml:space="preserve">17353224611	</t>
  </si>
  <si>
    <t>[上海]汉庭酒店(上海制造局路店)(76255809)</t>
  </si>
  <si>
    <t>光武</t>
  </si>
  <si>
    <t xml:space="preserve">R2000232077491939001	</t>
  </si>
  <si>
    <t xml:space="preserve">17353282126	</t>
  </si>
  <si>
    <t>[泰州]锦江之星品尚(泰州姜堰汽车总站店)(80247013)</t>
  </si>
  <si>
    <t>商务房B&lt;2人入住&gt;&lt;早餐&gt;&lt;钻石会员&gt;&lt;交叉用户机票，高铁，汽车，船票，用车&gt;</t>
  </si>
  <si>
    <t>龚光祥</t>
  </si>
  <si>
    <t xml:space="preserve">17353539785	</t>
  </si>
  <si>
    <t>[兰州]汉庭酒店(兰州东方红广场庆阳路店)(80249451)</t>
  </si>
  <si>
    <t>大床房A&lt;2人入住&gt;</t>
  </si>
  <si>
    <t>王云龙</t>
  </si>
  <si>
    <t>取消</t>
  </si>
  <si>
    <t xml:space="preserve">17353872061	</t>
  </si>
  <si>
    <t>[武汉]城市便捷酒店（武汉汉正街凯德广场店）(68345976)</t>
  </si>
  <si>
    <t>商务双床房&lt;2人入住&gt;</t>
  </si>
  <si>
    <t>谭丹</t>
  </si>
  <si>
    <t xml:space="preserve">17360949727	</t>
  </si>
  <si>
    <t>[西安]汉庭酒店(西安泾渭工业园店)(80249547)</t>
  </si>
  <si>
    <t>姚一琪</t>
  </si>
  <si>
    <t xml:space="preserve">17362361730	</t>
  </si>
  <si>
    <t>[null](81314465)</t>
  </si>
  <si>
    <t xml:space="preserve">17362420919	</t>
  </si>
  <si>
    <t>[香港]香港悦品海景酒店(Hotel COZI Harbour View)(80243688)</t>
  </si>
  <si>
    <t>悦品海景双床房&lt;2人入住&gt;</t>
  </si>
  <si>
    <t>law/sae kriANGSAK</t>
  </si>
  <si>
    <t xml:space="preserve">17362657601	</t>
  </si>
  <si>
    <t>[上海]子鱼居酒店（上海人民广场店）(80249886)</t>
  </si>
  <si>
    <t>豪华大床房&lt;2人入住&gt;</t>
  </si>
  <si>
    <t>孟奇</t>
  </si>
  <si>
    <t xml:space="preserve">17362790459	</t>
  </si>
  <si>
    <t>[滁州]格林豪泰智选酒店(滁州万达广场店)(80247776)</t>
  </si>
  <si>
    <t>商务大床房&lt;2人入住&gt;</t>
  </si>
  <si>
    <t>宋兴龙</t>
  </si>
  <si>
    <t xml:space="preserve">(GRT)75002970;	</t>
  </si>
  <si>
    <t xml:space="preserve">17362830383	</t>
  </si>
  <si>
    <t>[郸城]尚客优酒店（郸城新华路店）(80249338)</t>
  </si>
  <si>
    <t>标准间&lt;2人入住&gt;</t>
  </si>
  <si>
    <t>韩华彬</t>
  </si>
  <si>
    <t xml:space="preserve">17363123841	</t>
  </si>
  <si>
    <t>[上海]上海森景大酒店(76480208)</t>
  </si>
  <si>
    <t>特价大床房&lt;2人入住&gt;&lt;早餐&gt;</t>
  </si>
  <si>
    <t>徐妍</t>
  </si>
  <si>
    <t xml:space="preserve">123	</t>
  </si>
  <si>
    <t xml:space="preserve">17363567299	</t>
  </si>
  <si>
    <t>[固镇]格林东方酒店(固镇世纪广场店)(80244354)</t>
  </si>
  <si>
    <t>舒眠零压大床房&lt;2人入住&gt;&lt;早餐&gt;</t>
  </si>
  <si>
    <t>李帅</t>
  </si>
  <si>
    <t xml:space="preserve">17363725890	</t>
  </si>
  <si>
    <t>[六安]格林豪泰贝壳酒店(六安新都会店)(77148227)</t>
  </si>
  <si>
    <t>黄鑫鑫</t>
  </si>
  <si>
    <t xml:space="preserve">2419521	</t>
  </si>
  <si>
    <t xml:space="preserve">(GRT)75008086	</t>
  </si>
  <si>
    <t xml:space="preserve">17364083613	</t>
  </si>
  <si>
    <t>[珠海]汉庭酒店(珠海香洲优特汇店)(80249614)</t>
  </si>
  <si>
    <t>叶常凯,梁嘉濠</t>
  </si>
  <si>
    <t xml:space="preserve">R9000128077645360001	</t>
  </si>
  <si>
    <t xml:space="preserve">17364339736	</t>
  </si>
  <si>
    <t>[上海]格林豪泰(上海罗泾快捷酒店)(77171999)</t>
  </si>
  <si>
    <t>廖卓金</t>
  </si>
  <si>
    <t xml:space="preserve">(GRT)75011430;	</t>
  </si>
  <si>
    <t xml:space="preserve">17364609415	</t>
  </si>
  <si>
    <t>[淮南]尚客优品酒店(淮南田家庵区华联商厦店)(81208818)</t>
  </si>
  <si>
    <t>优享大床房&lt;2人入住&gt;</t>
  </si>
  <si>
    <t>刘海英</t>
  </si>
  <si>
    <t xml:space="preserve">17366619294	</t>
  </si>
  <si>
    <t>[香港]悦品酒店(荃湾店)(Hotel COZi Oasis)(80243687)</t>
  </si>
  <si>
    <t>高级悦品客房&lt;2人入住&gt;</t>
  </si>
  <si>
    <t>Su/Yuxiong</t>
  </si>
  <si>
    <t xml:space="preserve">17366722222	</t>
  </si>
  <si>
    <t>[北京]汉庭优佳酒店(北京大兴星光影视园店)(77137748)</t>
  </si>
  <si>
    <t>优佳高级大床房&lt;2人入住&gt;</t>
  </si>
  <si>
    <t>董蕾蕾</t>
  </si>
  <si>
    <t xml:space="preserve">R8000552077655047001	</t>
  </si>
  <si>
    <t xml:space="preserve">17367405717	</t>
  </si>
  <si>
    <t>严敏博</t>
  </si>
  <si>
    <t xml:space="preserve">R9000128077660557001	</t>
  </si>
  <si>
    <t xml:space="preserve">17367897373	</t>
  </si>
  <si>
    <t>[武汉]城市便捷酒店(武汉光谷锦绣龙城南湖店)(68346134)</t>
  </si>
  <si>
    <t>龙江</t>
  </si>
  <si>
    <t xml:space="preserve">2419651	</t>
  </si>
  <si>
    <t xml:space="preserve">17368229963	</t>
  </si>
  <si>
    <t>[武汉]城市便捷酒店(武汉汉口火车站地铁站店)(68345986)</t>
  </si>
  <si>
    <t>商务双床房&lt;2人入住&gt;&lt;早餐&gt;</t>
  </si>
  <si>
    <t>伍安明</t>
  </si>
  <si>
    <t>，</t>
  </si>
  <si>
    <t>17272068490此单多收792元待退回</t>
  </si>
  <si>
    <t xml:space="preserve"> 9484 CNY</t>
  </si>
  <si>
    <t>A220303095213481</t>
  </si>
  <si>
    <t>A2203030952503605</t>
  </si>
  <si>
    <t>总计：9484元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</si>
  <si>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</si>
  <si>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</si>
  <si>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</si>
  <si>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</si>
  <si>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</si>
  <si>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</si>
  <si>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</si>
  <si>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</si>
  <si>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</si>
  <si>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</si>
  <si>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</si>
  <si>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</si>
  <si>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</si>
  <si>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</si>
  <si>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</si>
  <si>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</si>
  <si>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</si>
  <si>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</si>
  <si>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2022-02-15</t>
  </si>
  <si>
    <t>2419675</t>
  </si>
  <si>
    <t>城市便捷酒店(武汉汉口火车站地铁站店)</t>
  </si>
  <si>
    <t>2022-02-16</t>
  </si>
  <si>
    <t>退房日月结</t>
  </si>
  <si>
    <t>201.00</t>
  </si>
  <si>
    <t>RMB</t>
  </si>
  <si>
    <t>0</t>
  </si>
  <si>
    <t>0.00</t>
  </si>
  <si>
    <t>携程汇登国内直连</t>
  </si>
  <si>
    <t>01.011264</t>
  </si>
  <si>
    <t>2022-02-15 23:21:39</t>
  </si>
  <si>
    <t>否</t>
  </si>
  <si>
    <t>广州汇登信息科技有限公司</t>
  </si>
  <si>
    <t>直连</t>
  </si>
  <si>
    <t>2419651</t>
  </si>
  <si>
    <t>城市便捷酒店(武汉光谷锦绣龙城南湖店)</t>
  </si>
  <si>
    <t>196.00</t>
  </si>
  <si>
    <t>2022-02-15 21:50:59</t>
  </si>
  <si>
    <t>2419632</t>
  </si>
  <si>
    <t>汉庭酒店(珠海香洲优特汇店)</t>
  </si>
  <si>
    <t>153.00</t>
  </si>
  <si>
    <t>2022-02-15 20:22:39</t>
  </si>
  <si>
    <t>2419614</t>
  </si>
  <si>
    <t>汉庭优佳酒店(北京大兴星光影视园店)</t>
  </si>
  <si>
    <t>222.00</t>
  </si>
  <si>
    <t>2022-02-15 18:50:50</t>
  </si>
  <si>
    <t>2419600</t>
  </si>
  <si>
    <t>尚客优品酒店(淮南田家庵区华联商厦店)</t>
  </si>
  <si>
    <t>150.00</t>
  </si>
  <si>
    <t>2022-02-15 18:16:12</t>
  </si>
  <si>
    <t>2419580</t>
  </si>
  <si>
    <t>格林豪泰(上海罗泾快捷酒店)</t>
  </si>
  <si>
    <t>188.00</t>
  </si>
  <si>
    <t>2022-02-15 17:12:27</t>
  </si>
  <si>
    <t>2419554</t>
  </si>
  <si>
    <t>2022-02-15 16:09:23</t>
  </si>
  <si>
    <t>2419521</t>
  </si>
  <si>
    <t>格林豪泰贝壳酒店(六安新都会店)</t>
  </si>
  <si>
    <t>130.00</t>
  </si>
  <si>
    <t>2022-02-15 14:34:40</t>
  </si>
  <si>
    <t>2419506</t>
  </si>
  <si>
    <t>格林东方酒店(固镇世纪广场店)</t>
  </si>
  <si>
    <t>198.00</t>
  </si>
  <si>
    <t>2022-02-15 13:54:20</t>
  </si>
  <si>
    <t>2419476</t>
  </si>
  <si>
    <t>上海森景大酒店</t>
  </si>
  <si>
    <t>2022-02-15 12:08:17</t>
  </si>
  <si>
    <t>2419450</t>
  </si>
  <si>
    <t>尚客优酒店（河南周口郸城新华路店）</t>
  </si>
  <si>
    <t>97.00</t>
  </si>
  <si>
    <t>2022-02-15 10:56:25</t>
  </si>
  <si>
    <t>2419444</t>
  </si>
  <si>
    <t>格林豪泰智选酒店(滁州万达广场店)</t>
  </si>
  <si>
    <t>147.00</t>
  </si>
  <si>
    <t>2022-02-15 10:44:21</t>
  </si>
  <si>
    <t>2419433</t>
  </si>
  <si>
    <t>子鱼居酒店（上海人民广场店）</t>
  </si>
  <si>
    <t>239.00</t>
  </si>
  <si>
    <t>2022-02-15 10:00:33</t>
  </si>
  <si>
    <t>2419400</t>
  </si>
  <si>
    <t>香港悦品海景酒店</t>
  </si>
  <si>
    <t>law sae kriANGSAK</t>
  </si>
  <si>
    <t>264.00</t>
  </si>
  <si>
    <t>2022-02-15 08:04:59</t>
  </si>
  <si>
    <t>2419391</t>
  </si>
  <si>
    <t>城市便捷酒店（荆门银泰城火车站店）</t>
  </si>
  <si>
    <t>雷建民</t>
  </si>
  <si>
    <t>151.00</t>
  </si>
  <si>
    <t>2022-02-15 06:41:45</t>
  </si>
  <si>
    <t>2022-02-14</t>
  </si>
  <si>
    <t>2419262</t>
  </si>
  <si>
    <t>汉庭（西安泾渭工业园店）</t>
  </si>
  <si>
    <t>231.00</t>
  </si>
  <si>
    <t>2022-02-14 20:04:05</t>
  </si>
  <si>
    <t>2418915</t>
  </si>
  <si>
    <t>城市便捷酒店(武汉沿河大道崇仁路店)</t>
  </si>
  <si>
    <t>378.00</t>
  </si>
  <si>
    <t>2022-02-14 00:26:25</t>
  </si>
  <si>
    <t>2022-02-13</t>
  </si>
  <si>
    <t>2418864</t>
  </si>
  <si>
    <t>锦江之星品尚(泰州姜堰汽车总站店)</t>
  </si>
  <si>
    <t>125.00</t>
  </si>
  <si>
    <t>2022-02-13 21:46:29</t>
  </si>
  <si>
    <t>2418860</t>
  </si>
  <si>
    <t>汉庭酒店(上海制造局路店)</t>
  </si>
  <si>
    <t>278.00</t>
  </si>
  <si>
    <t>2022-02-13 21:32:21</t>
  </si>
  <si>
    <t>2022-02-12</t>
  </si>
  <si>
    <t>2418315</t>
  </si>
  <si>
    <t>骏怡精选酒店(武义温泉公交总站店)</t>
  </si>
  <si>
    <t>540.00</t>
  </si>
  <si>
    <t>2022-02-12 16:33:15</t>
  </si>
  <si>
    <t>2418032</t>
  </si>
  <si>
    <t>汉庭酒店(上海柳州路店)</t>
  </si>
  <si>
    <t>210.00</t>
  </si>
  <si>
    <t>2022-02-12 01:23:04</t>
  </si>
  <si>
    <t>2418031</t>
  </si>
  <si>
    <t>258.00</t>
  </si>
  <si>
    <t>2022-02-12 01:22:01</t>
  </si>
  <si>
    <t>2022-02-11</t>
  </si>
  <si>
    <t>2417374</t>
  </si>
  <si>
    <t>天阁酒店(台中馆)</t>
  </si>
  <si>
    <t>CHEN YENCHEN</t>
  </si>
  <si>
    <t>421.00</t>
  </si>
  <si>
    <t>2022-02-11 03:16:50</t>
  </si>
  <si>
    <t>2022-02-10</t>
  </si>
  <si>
    <t>2417312</t>
  </si>
  <si>
    <t>天阁酒店(台北复兴馆)</t>
  </si>
  <si>
    <t>LU POFENG</t>
  </si>
  <si>
    <t>830.00</t>
  </si>
  <si>
    <t>2022-02-10 23:42:31</t>
  </si>
  <si>
    <t>2417026</t>
  </si>
  <si>
    <t>桂月村</t>
  </si>
  <si>
    <t>Jaquez Theron</t>
  </si>
  <si>
    <t>729.00</t>
  </si>
  <si>
    <t>2022-02-10 20:15:40</t>
  </si>
  <si>
    <t>2416506</t>
  </si>
  <si>
    <t>尚客优品酒店(兰州西关十字店)</t>
  </si>
  <si>
    <t>149.00</t>
  </si>
  <si>
    <t>2022-02-10 13:08:12</t>
  </si>
  <si>
    <t>2416135</t>
  </si>
  <si>
    <t>LI YUHSUN</t>
  </si>
  <si>
    <t>844.00</t>
  </si>
  <si>
    <t>2022-02-10 00:54:31</t>
  </si>
  <si>
    <t>2022-02-07</t>
  </si>
  <si>
    <t>2414280</t>
  </si>
  <si>
    <t>全季酒店(济南趵突泉店)</t>
  </si>
  <si>
    <t>530.00</t>
  </si>
  <si>
    <t>2022-02-07 13:42:36</t>
  </si>
  <si>
    <t>2022-02-02</t>
  </si>
  <si>
    <t>2412215</t>
  </si>
  <si>
    <t>乌来淞吕温泉会馆</t>
  </si>
  <si>
    <t>NIAN JHIH YU,NIAN JHIH YU</t>
  </si>
  <si>
    <t>1584.00</t>
  </si>
  <si>
    <t>-1584</t>
  </si>
  <si>
    <t>2022-02-02 23:02:17</t>
  </si>
  <si>
    <t>2022-01-31</t>
  </si>
  <si>
    <t>2411350</t>
  </si>
  <si>
    <t>香港港岛海逸君绰酒店</t>
  </si>
  <si>
    <t>LEE JAY ANN</t>
  </si>
  <si>
    <t>492.00</t>
  </si>
  <si>
    <t>2022-01-31 20:20:10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</si>
</sst>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9" borderId="2" applyNumberFormat="0" applyAlignment="0" applyProtection="0">
      <alignment vertical="center"/>
    </xf>
    <xf numFmtId="0" fontId="14" fillId="9" borderId="1" applyNumberFormat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44607</v>
      </c>
      <c r="G2" s="6">
        <v>44608</v>
      </c>
      <c r="H2" s="4">
        <v>1</v>
      </c>
      <c r="I2" s="4">
        <v>1</v>
      </c>
      <c r="J2" s="4">
        <v>1</v>
      </c>
      <c r="K2" s="4" t="s">
        <v>30</v>
      </c>
      <c r="L2" s="4">
        <v>492</v>
      </c>
      <c r="M2" s="4">
        <v>492</v>
      </c>
      <c r="N2" s="4" t="s">
        <v>31</v>
      </c>
      <c r="O2" s="4" t="s">
        <v>32</v>
      </c>
      <c r="P2" s="4" t="s">
        <v>33</v>
      </c>
      <c r="Q2" s="4">
        <v>0</v>
      </c>
      <c r="R2" s="7">
        <v>44592</v>
      </c>
      <c r="S2" s="6">
        <v>44623</v>
      </c>
      <c r="T2" s="4" t="s">
        <v>34</v>
      </c>
      <c r="U2" s="4">
        <v>492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44606</v>
      </c>
      <c r="G3" s="6">
        <v>44608</v>
      </c>
      <c r="H3" s="4">
        <v>1</v>
      </c>
      <c r="I3" s="4">
        <v>2</v>
      </c>
      <c r="J3" s="4">
        <v>2</v>
      </c>
      <c r="K3" s="4" t="s">
        <v>30</v>
      </c>
      <c r="L3" s="4">
        <v>1584</v>
      </c>
      <c r="M3" s="4">
        <v>1584</v>
      </c>
      <c r="N3" s="4" t="s">
        <v>40</v>
      </c>
      <c r="O3" s="4" t="s">
        <v>32</v>
      </c>
      <c r="P3" s="4" t="s">
        <v>33</v>
      </c>
      <c r="Q3" s="4">
        <v>0</v>
      </c>
      <c r="R3" s="7">
        <v>44594</v>
      </c>
      <c r="S3" s="6">
        <v>44623</v>
      </c>
      <c r="T3" s="4" t="s">
        <v>34</v>
      </c>
      <c r="U3" s="4">
        <v>1584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44606</v>
      </c>
      <c r="G4" s="6">
        <v>44608</v>
      </c>
      <c r="H4" s="4">
        <v>1</v>
      </c>
      <c r="I4" s="4">
        <v>2</v>
      </c>
      <c r="J4" s="4">
        <v>2</v>
      </c>
      <c r="K4" s="4" t="s">
        <v>30</v>
      </c>
      <c r="L4" s="4">
        <v>-792</v>
      </c>
      <c r="M4" s="4">
        <v>-792</v>
      </c>
      <c r="N4" s="4" t="s">
        <v>40</v>
      </c>
      <c r="O4" s="4" t="s">
        <v>32</v>
      </c>
      <c r="P4" s="4" t="s">
        <v>33</v>
      </c>
      <c r="Q4" s="4">
        <v>0</v>
      </c>
      <c r="R4" s="7">
        <v>44594</v>
      </c>
      <c r="S4" s="6">
        <v>44623</v>
      </c>
      <c r="T4" s="4" t="s">
        <v>34</v>
      </c>
      <c r="U4" s="4">
        <v>-792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44606</v>
      </c>
      <c r="G5" s="6">
        <v>44608</v>
      </c>
      <c r="H5" s="4">
        <v>1</v>
      </c>
      <c r="I5" s="4">
        <v>2</v>
      </c>
      <c r="J5" s="4">
        <v>2</v>
      </c>
      <c r="K5" s="4" t="s">
        <v>30</v>
      </c>
      <c r="L5" s="4">
        <v>530</v>
      </c>
      <c r="M5" s="4">
        <v>530</v>
      </c>
      <c r="N5" s="4" t="s">
        <v>46</v>
      </c>
      <c r="O5" s="4" t="s">
        <v>32</v>
      </c>
      <c r="P5" s="4" t="s">
        <v>33</v>
      </c>
      <c r="Q5" s="4">
        <v>0</v>
      </c>
      <c r="R5" s="7">
        <v>44599</v>
      </c>
      <c r="S5" s="6">
        <v>44623</v>
      </c>
      <c r="T5" s="4" t="s">
        <v>34</v>
      </c>
      <c r="U5" s="4">
        <v>530</v>
      </c>
      <c r="V5" s="4">
        <v>0</v>
      </c>
      <c r="W5" s="4">
        <v>0</v>
      </c>
      <c r="X5" s="4" t="s">
        <v>41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44606</v>
      </c>
      <c r="G6" s="6">
        <v>44608</v>
      </c>
      <c r="H6" s="4">
        <v>1</v>
      </c>
      <c r="I6" s="4">
        <v>2</v>
      </c>
      <c r="J6" s="4">
        <v>2</v>
      </c>
      <c r="K6" s="4" t="s">
        <v>30</v>
      </c>
      <c r="L6" s="4">
        <v>844</v>
      </c>
      <c r="M6" s="4">
        <v>844</v>
      </c>
      <c r="N6" s="4" t="s">
        <v>51</v>
      </c>
      <c r="O6" s="4" t="s">
        <v>32</v>
      </c>
      <c r="P6" s="4" t="s">
        <v>33</v>
      </c>
      <c r="Q6" s="4">
        <v>0</v>
      </c>
      <c r="R6" s="7">
        <v>44602</v>
      </c>
      <c r="S6" s="6">
        <v>44623</v>
      </c>
      <c r="T6" s="4" t="s">
        <v>34</v>
      </c>
      <c r="U6" s="4">
        <v>844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44607</v>
      </c>
      <c r="G7" s="6">
        <v>44608</v>
      </c>
      <c r="H7" s="4">
        <v>1</v>
      </c>
      <c r="I7" s="4">
        <v>1</v>
      </c>
      <c r="J7" s="4">
        <v>1</v>
      </c>
      <c r="K7" s="4" t="s">
        <v>30</v>
      </c>
      <c r="L7" s="4">
        <v>210</v>
      </c>
      <c r="M7" s="4">
        <v>210</v>
      </c>
      <c r="N7" s="4" t="s">
        <v>55</v>
      </c>
      <c r="O7" s="4" t="s">
        <v>32</v>
      </c>
      <c r="P7" s="4" t="s">
        <v>33</v>
      </c>
      <c r="Q7" s="4">
        <v>0</v>
      </c>
      <c r="R7" s="7">
        <v>44602</v>
      </c>
      <c r="S7" s="6">
        <v>44623</v>
      </c>
      <c r="T7" s="4" t="s">
        <v>34</v>
      </c>
      <c r="U7" s="4">
        <v>210</v>
      </c>
      <c r="V7" s="4">
        <v>0</v>
      </c>
      <c r="W7" s="4">
        <v>0</v>
      </c>
      <c r="X7" s="4" t="s">
        <v>56</v>
      </c>
      <c r="Y7" s="4" t="s">
        <v>41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44607</v>
      </c>
      <c r="G8" s="6">
        <v>44608</v>
      </c>
      <c r="H8" s="4">
        <v>1</v>
      </c>
      <c r="I8" s="4">
        <v>1</v>
      </c>
      <c r="J8" s="4">
        <v>1</v>
      </c>
      <c r="K8" s="4" t="s">
        <v>30</v>
      </c>
      <c r="L8" s="4">
        <v>149</v>
      </c>
      <c r="M8" s="4">
        <v>149</v>
      </c>
      <c r="N8" s="4" t="s">
        <v>60</v>
      </c>
      <c r="O8" s="4" t="s">
        <v>32</v>
      </c>
      <c r="P8" s="4" t="s">
        <v>33</v>
      </c>
      <c r="Q8" s="4">
        <v>0</v>
      </c>
      <c r="R8" s="7">
        <v>44602</v>
      </c>
      <c r="S8" s="6">
        <v>44623</v>
      </c>
      <c r="T8" s="4" t="s">
        <v>34</v>
      </c>
      <c r="U8" s="4">
        <v>149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39</v>
      </c>
      <c r="F9" s="6">
        <v>44607</v>
      </c>
      <c r="G9" s="6">
        <v>44608</v>
      </c>
      <c r="H9" s="4">
        <v>1</v>
      </c>
      <c r="I9" s="4">
        <v>1</v>
      </c>
      <c r="J9" s="4">
        <v>1</v>
      </c>
      <c r="K9" s="4" t="s">
        <v>30</v>
      </c>
      <c r="L9" s="4">
        <v>729</v>
      </c>
      <c r="M9" s="4">
        <v>729</v>
      </c>
      <c r="N9" s="4" t="s">
        <v>63</v>
      </c>
      <c r="O9" s="4" t="s">
        <v>32</v>
      </c>
      <c r="P9" s="4" t="s">
        <v>33</v>
      </c>
      <c r="Q9" s="4">
        <v>0</v>
      </c>
      <c r="R9" s="7">
        <v>44602</v>
      </c>
      <c r="S9" s="6">
        <v>44623</v>
      </c>
      <c r="T9" s="4" t="s">
        <v>34</v>
      </c>
      <c r="U9" s="4">
        <v>729</v>
      </c>
      <c r="V9" s="4">
        <v>0</v>
      </c>
      <c r="W9" s="4">
        <v>0</v>
      </c>
      <c r="X9" s="4" t="s">
        <v>41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44606</v>
      </c>
      <c r="G10" s="6">
        <v>44608</v>
      </c>
      <c r="H10" s="4">
        <v>1</v>
      </c>
      <c r="I10" s="4">
        <v>2</v>
      </c>
      <c r="J10" s="4">
        <v>2</v>
      </c>
      <c r="K10" s="4" t="s">
        <v>30</v>
      </c>
      <c r="L10" s="4">
        <v>830</v>
      </c>
      <c r="M10" s="4">
        <v>830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44602</v>
      </c>
      <c r="S10" s="6">
        <v>44623</v>
      </c>
      <c r="T10" s="4" t="s">
        <v>34</v>
      </c>
      <c r="U10" s="4">
        <v>830</v>
      </c>
      <c r="V10" s="4">
        <v>0</v>
      </c>
      <c r="W10" s="4">
        <v>0</v>
      </c>
      <c r="X10" s="4" t="s">
        <v>41</v>
      </c>
      <c r="Y10" s="4" t="s">
        <v>41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49</v>
      </c>
      <c r="E11" s="4" t="s">
        <v>50</v>
      </c>
      <c r="F11" s="6">
        <v>44607</v>
      </c>
      <c r="G11" s="6">
        <v>44608</v>
      </c>
      <c r="H11" s="4">
        <v>1</v>
      </c>
      <c r="I11" s="4">
        <v>1</v>
      </c>
      <c r="J11" s="4">
        <v>1</v>
      </c>
      <c r="K11" s="4" t="s">
        <v>30</v>
      </c>
      <c r="L11" s="4">
        <v>421</v>
      </c>
      <c r="M11" s="4">
        <v>421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44603</v>
      </c>
      <c r="S11" s="6">
        <v>44623</v>
      </c>
      <c r="T11" s="4" t="s">
        <v>34</v>
      </c>
      <c r="U11" s="4">
        <v>421</v>
      </c>
      <c r="V11" s="4">
        <v>0</v>
      </c>
      <c r="W11" s="4">
        <v>0</v>
      </c>
      <c r="X11" s="4" t="s">
        <v>71</v>
      </c>
      <c r="Y11" s="4" t="s">
        <v>72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53</v>
      </c>
      <c r="E12" s="4" t="s">
        <v>74</v>
      </c>
      <c r="F12" s="6">
        <v>44607</v>
      </c>
      <c r="G12" s="6">
        <v>44608</v>
      </c>
      <c r="H12" s="4">
        <v>1</v>
      </c>
      <c r="I12" s="4">
        <v>1</v>
      </c>
      <c r="J12" s="4">
        <v>1</v>
      </c>
      <c r="K12" s="4" t="s">
        <v>30</v>
      </c>
      <c r="L12" s="4">
        <v>258</v>
      </c>
      <c r="M12" s="4">
        <v>258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44604</v>
      </c>
      <c r="S12" s="6">
        <v>44623</v>
      </c>
      <c r="T12" s="4" t="s">
        <v>34</v>
      </c>
      <c r="U12" s="4">
        <v>258</v>
      </c>
      <c r="V12" s="4">
        <v>0</v>
      </c>
      <c r="W12" s="4">
        <v>0</v>
      </c>
      <c r="X12" s="4" t="s">
        <v>41</v>
      </c>
      <c r="Y12" s="4" t="s">
        <v>41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53</v>
      </c>
      <c r="E13" s="4" t="s">
        <v>54</v>
      </c>
      <c r="F13" s="6">
        <v>44607</v>
      </c>
      <c r="G13" s="6">
        <v>44608</v>
      </c>
      <c r="H13" s="4">
        <v>1</v>
      </c>
      <c r="I13" s="4">
        <v>1</v>
      </c>
      <c r="J13" s="4">
        <v>1</v>
      </c>
      <c r="K13" s="4" t="s">
        <v>30</v>
      </c>
      <c r="L13" s="4">
        <v>210</v>
      </c>
      <c r="M13" s="4">
        <v>210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44604</v>
      </c>
      <c r="S13" s="6">
        <v>44623</v>
      </c>
      <c r="T13" s="4" t="s">
        <v>34</v>
      </c>
      <c r="U13" s="4">
        <v>210</v>
      </c>
      <c r="V13" s="4">
        <v>0</v>
      </c>
      <c r="W13" s="4">
        <v>0</v>
      </c>
      <c r="X13" s="4" t="s">
        <v>41</v>
      </c>
      <c r="Y13" s="4" t="s">
        <v>41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44604</v>
      </c>
      <c r="G14" s="6">
        <v>44608</v>
      </c>
      <c r="H14" s="4">
        <v>1</v>
      </c>
      <c r="I14" s="4">
        <v>4</v>
      </c>
      <c r="J14" s="4">
        <v>4</v>
      </c>
      <c r="K14" s="4" t="s">
        <v>30</v>
      </c>
      <c r="L14" s="4">
        <v>540</v>
      </c>
      <c r="M14" s="4">
        <v>540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44604</v>
      </c>
      <c r="S14" s="6">
        <v>44623</v>
      </c>
      <c r="T14" s="4" t="s">
        <v>34</v>
      </c>
      <c r="U14" s="4">
        <v>540</v>
      </c>
      <c r="V14" s="4">
        <v>0</v>
      </c>
      <c r="W14" s="4">
        <v>0</v>
      </c>
      <c r="X14" s="4" t="s">
        <v>41</v>
      </c>
      <c r="Y14" s="4" t="s">
        <v>41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83</v>
      </c>
      <c r="E15" s="4" t="s">
        <v>54</v>
      </c>
      <c r="F15" s="6">
        <v>44607</v>
      </c>
      <c r="G15" s="6">
        <v>44608</v>
      </c>
      <c r="H15" s="4">
        <v>1</v>
      </c>
      <c r="I15" s="4">
        <v>1</v>
      </c>
      <c r="J15" s="4">
        <v>1</v>
      </c>
      <c r="K15" s="4" t="s">
        <v>30</v>
      </c>
      <c r="L15" s="4">
        <v>278</v>
      </c>
      <c r="M15" s="4">
        <v>278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44605</v>
      </c>
      <c r="S15" s="6">
        <v>44623</v>
      </c>
      <c r="T15" s="4" t="s">
        <v>34</v>
      </c>
      <c r="U15" s="4">
        <v>278</v>
      </c>
      <c r="V15" s="4">
        <v>0</v>
      </c>
      <c r="W15" s="4">
        <v>0</v>
      </c>
      <c r="X15" s="4" t="s">
        <v>41</v>
      </c>
      <c r="Y15" s="4" t="s">
        <v>85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44607</v>
      </c>
      <c r="G16" s="6">
        <v>44608</v>
      </c>
      <c r="H16" s="4">
        <v>1</v>
      </c>
      <c r="I16" s="4">
        <v>1</v>
      </c>
      <c r="J16" s="4">
        <v>1</v>
      </c>
      <c r="K16" s="4" t="s">
        <v>30</v>
      </c>
      <c r="L16" s="4">
        <v>125</v>
      </c>
      <c r="M16" s="4">
        <v>125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44605</v>
      </c>
      <c r="S16" s="6">
        <v>44623</v>
      </c>
      <c r="T16" s="4" t="s">
        <v>34</v>
      </c>
      <c r="U16" s="4">
        <v>125</v>
      </c>
      <c r="V16" s="4">
        <v>0</v>
      </c>
      <c r="W16" s="4">
        <v>0</v>
      </c>
      <c r="X16" s="4" t="s">
        <v>41</v>
      </c>
      <c r="Y16" s="4" t="s">
        <v>41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91</v>
      </c>
      <c r="E17" s="4" t="s">
        <v>92</v>
      </c>
      <c r="F17" s="6">
        <v>44606</v>
      </c>
      <c r="G17" s="6">
        <v>44608</v>
      </c>
      <c r="H17" s="4">
        <v>1</v>
      </c>
      <c r="I17" s="4">
        <v>2</v>
      </c>
      <c r="J17" s="4">
        <v>2</v>
      </c>
      <c r="K17" s="4" t="s">
        <v>30</v>
      </c>
      <c r="L17" s="4">
        <v>314</v>
      </c>
      <c r="M17" s="4">
        <v>314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44605</v>
      </c>
      <c r="S17" s="6">
        <v>44623</v>
      </c>
      <c r="T17" s="4" t="s">
        <v>34</v>
      </c>
      <c r="U17" s="4">
        <v>314</v>
      </c>
      <c r="V17" s="4">
        <v>0</v>
      </c>
      <c r="W17" s="4">
        <v>0</v>
      </c>
      <c r="X17" s="4" t="s">
        <v>41</v>
      </c>
      <c r="Y17" s="4" t="s">
        <v>41</v>
      </c>
    </row>
    <row r="18" s="4" customFormat="1" spans="1:25">
      <c r="A18" s="4" t="s">
        <v>90</v>
      </c>
      <c r="B18" s="4" t="s">
        <v>26</v>
      </c>
      <c r="C18" s="4" t="s">
        <v>94</v>
      </c>
      <c r="D18" s="4" t="s">
        <v>91</v>
      </c>
      <c r="E18" s="4" t="s">
        <v>92</v>
      </c>
      <c r="F18" s="6">
        <v>44606</v>
      </c>
      <c r="G18" s="6">
        <v>44608</v>
      </c>
      <c r="H18" s="4">
        <v>1</v>
      </c>
      <c r="I18" s="4">
        <v>2</v>
      </c>
      <c r="J18" s="4">
        <v>2</v>
      </c>
      <c r="K18" s="4" t="s">
        <v>30</v>
      </c>
      <c r="L18" s="4">
        <v>-314</v>
      </c>
      <c r="M18" s="4">
        <v>-314</v>
      </c>
      <c r="N18" s="4" t="s">
        <v>93</v>
      </c>
      <c r="O18" s="4" t="s">
        <v>32</v>
      </c>
      <c r="P18" s="4" t="s">
        <v>33</v>
      </c>
      <c r="Q18" s="4">
        <v>0</v>
      </c>
      <c r="R18" s="7">
        <v>44605</v>
      </c>
      <c r="S18" s="6">
        <v>44623</v>
      </c>
      <c r="T18" s="4" t="s">
        <v>34</v>
      </c>
      <c r="U18" s="4">
        <v>-314</v>
      </c>
      <c r="V18" s="4">
        <v>0</v>
      </c>
      <c r="W18" s="4">
        <v>0</v>
      </c>
      <c r="X18" s="4" t="s">
        <v>41</v>
      </c>
      <c r="Y18" s="4" t="s">
        <v>41</v>
      </c>
    </row>
    <row r="19" s="4" customFormat="1" spans="1:25">
      <c r="A19" s="4" t="s">
        <v>95</v>
      </c>
      <c r="B19" s="4" t="s">
        <v>26</v>
      </c>
      <c r="C19" s="4" t="s">
        <v>27</v>
      </c>
      <c r="D19" s="4" t="s">
        <v>96</v>
      </c>
      <c r="E19" s="4" t="s">
        <v>97</v>
      </c>
      <c r="F19" s="6">
        <v>44606</v>
      </c>
      <c r="G19" s="6">
        <v>44608</v>
      </c>
      <c r="H19" s="4">
        <v>1</v>
      </c>
      <c r="I19" s="4">
        <v>2</v>
      </c>
      <c r="J19" s="4">
        <v>2</v>
      </c>
      <c r="K19" s="4" t="s">
        <v>30</v>
      </c>
      <c r="L19" s="4">
        <v>378</v>
      </c>
      <c r="M19" s="4">
        <v>378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44606</v>
      </c>
      <c r="S19" s="6">
        <v>44623</v>
      </c>
      <c r="T19" s="4" t="s">
        <v>34</v>
      </c>
      <c r="U19" s="4">
        <v>378</v>
      </c>
      <c r="V19" s="4">
        <v>0</v>
      </c>
      <c r="W19" s="4">
        <v>0</v>
      </c>
      <c r="X19" s="4" t="s">
        <v>41</v>
      </c>
      <c r="Y19" s="4" t="s">
        <v>41</v>
      </c>
    </row>
    <row r="20" s="4" customFormat="1" spans="1:25">
      <c r="A20" s="4" t="s">
        <v>52</v>
      </c>
      <c r="B20" s="4" t="s">
        <v>26</v>
      </c>
      <c r="C20" s="4" t="s">
        <v>94</v>
      </c>
      <c r="D20" s="4" t="s">
        <v>53</v>
      </c>
      <c r="E20" s="4" t="s">
        <v>54</v>
      </c>
      <c r="F20" s="6">
        <v>44607</v>
      </c>
      <c r="G20" s="6">
        <v>44608</v>
      </c>
      <c r="H20" s="4">
        <v>1</v>
      </c>
      <c r="I20" s="4">
        <v>1</v>
      </c>
      <c r="J20" s="4">
        <v>1</v>
      </c>
      <c r="K20" s="4" t="s">
        <v>30</v>
      </c>
      <c r="L20" s="4">
        <v>-210</v>
      </c>
      <c r="M20" s="4">
        <v>-210</v>
      </c>
      <c r="N20" s="4" t="s">
        <v>55</v>
      </c>
      <c r="O20" s="4" t="s">
        <v>32</v>
      </c>
      <c r="P20" s="4" t="s">
        <v>33</v>
      </c>
      <c r="Q20" s="4">
        <v>0</v>
      </c>
      <c r="R20" s="7">
        <v>44602</v>
      </c>
      <c r="S20" s="6">
        <v>44623</v>
      </c>
      <c r="T20" s="4" t="s">
        <v>34</v>
      </c>
      <c r="U20" s="4">
        <v>-210</v>
      </c>
      <c r="V20" s="4">
        <v>0</v>
      </c>
      <c r="W20" s="4">
        <v>0</v>
      </c>
      <c r="X20" s="4" t="s">
        <v>56</v>
      </c>
      <c r="Y20" s="4" t="s">
        <v>41</v>
      </c>
    </row>
    <row r="21" s="4" customFormat="1" spans="1:25">
      <c r="A21" s="4" t="s">
        <v>99</v>
      </c>
      <c r="B21" s="4" t="s">
        <v>26</v>
      </c>
      <c r="C21" s="4" t="s">
        <v>27</v>
      </c>
      <c r="D21" s="4" t="s">
        <v>100</v>
      </c>
      <c r="E21" s="4" t="s">
        <v>74</v>
      </c>
      <c r="F21" s="6">
        <v>44607</v>
      </c>
      <c r="G21" s="6">
        <v>44608</v>
      </c>
      <c r="H21" s="4">
        <v>1</v>
      </c>
      <c r="I21" s="4">
        <v>1</v>
      </c>
      <c r="J21" s="4">
        <v>1</v>
      </c>
      <c r="K21" s="4" t="s">
        <v>30</v>
      </c>
      <c r="L21" s="4">
        <v>231</v>
      </c>
      <c r="M21" s="4">
        <v>231</v>
      </c>
      <c r="N21" s="4" t="s">
        <v>101</v>
      </c>
      <c r="O21" s="4" t="s">
        <v>32</v>
      </c>
      <c r="P21" s="4" t="s">
        <v>33</v>
      </c>
      <c r="Q21" s="4">
        <v>0</v>
      </c>
      <c r="R21" s="7">
        <v>44606</v>
      </c>
      <c r="S21" s="6">
        <v>44623</v>
      </c>
      <c r="T21" s="4" t="s">
        <v>34</v>
      </c>
      <c r="U21" s="4">
        <v>231</v>
      </c>
      <c r="V21" s="4">
        <v>0</v>
      </c>
      <c r="W21" s="4">
        <v>0</v>
      </c>
      <c r="X21" s="4" t="s">
        <v>41</v>
      </c>
      <c r="Y21" s="4" t="s">
        <v>41</v>
      </c>
    </row>
    <row r="22" s="4" customFormat="1" spans="1:25">
      <c r="A22" s="4" t="s">
        <v>102</v>
      </c>
      <c r="B22" s="4" t="s">
        <v>26</v>
      </c>
      <c r="C22" s="4" t="s">
        <v>27</v>
      </c>
      <c r="D22" s="4" t="s">
        <v>103</v>
      </c>
      <c r="E22" s="4"/>
      <c r="F22" s="6">
        <v>44607</v>
      </c>
      <c r="G22" s="6">
        <v>44608</v>
      </c>
      <c r="H22" s="4">
        <v>0</v>
      </c>
      <c r="I22" s="4">
        <v>1</v>
      </c>
      <c r="J22" s="4">
        <v>0</v>
      </c>
      <c r="K22" s="4" t="s">
        <v>30</v>
      </c>
      <c r="L22" s="4">
        <v>151</v>
      </c>
      <c r="M22" s="4">
        <v>151</v>
      </c>
      <c r="N22" s="4"/>
      <c r="O22" s="4" t="s">
        <v>32</v>
      </c>
      <c r="P22" s="4" t="s">
        <v>33</v>
      </c>
      <c r="Q22" s="4">
        <v>0</v>
      </c>
      <c r="R22" s="7">
        <v>44607</v>
      </c>
      <c r="S22" s="6">
        <v>44623</v>
      </c>
      <c r="T22" s="4" t="s">
        <v>34</v>
      </c>
      <c r="U22" s="4">
        <v>151</v>
      </c>
      <c r="V22" s="4">
        <v>0</v>
      </c>
      <c r="W22" s="4">
        <v>0</v>
      </c>
      <c r="X22" s="4" t="s">
        <v>41</v>
      </c>
      <c r="Y22" s="4" t="s">
        <v>41</v>
      </c>
    </row>
    <row r="23" s="4" customFormat="1" spans="1:25">
      <c r="A23" s="4" t="s">
        <v>104</v>
      </c>
      <c r="B23" s="4" t="s">
        <v>26</v>
      </c>
      <c r="C23" s="4" t="s">
        <v>27</v>
      </c>
      <c r="D23" s="4" t="s">
        <v>105</v>
      </c>
      <c r="E23" s="4" t="s">
        <v>106</v>
      </c>
      <c r="F23" s="6">
        <v>44607</v>
      </c>
      <c r="G23" s="6">
        <v>44608</v>
      </c>
      <c r="H23" s="4">
        <v>1</v>
      </c>
      <c r="I23" s="4">
        <v>1</v>
      </c>
      <c r="J23" s="4">
        <v>1</v>
      </c>
      <c r="K23" s="4" t="s">
        <v>30</v>
      </c>
      <c r="L23" s="4">
        <v>264</v>
      </c>
      <c r="M23" s="4">
        <v>264</v>
      </c>
      <c r="N23" s="4" t="s">
        <v>107</v>
      </c>
      <c r="O23" s="4" t="s">
        <v>32</v>
      </c>
      <c r="P23" s="4" t="s">
        <v>33</v>
      </c>
      <c r="Q23" s="4">
        <v>0</v>
      </c>
      <c r="R23" s="7">
        <v>44607</v>
      </c>
      <c r="S23" s="6">
        <v>44623</v>
      </c>
      <c r="T23" s="4" t="s">
        <v>34</v>
      </c>
      <c r="U23" s="4">
        <v>264</v>
      </c>
      <c r="V23" s="4">
        <v>0</v>
      </c>
      <c r="W23" s="4">
        <v>0</v>
      </c>
      <c r="X23" s="4" t="s">
        <v>41</v>
      </c>
      <c r="Y23" s="4" t="s">
        <v>41</v>
      </c>
    </row>
    <row r="24" s="4" customFormat="1" spans="1:25">
      <c r="A24" s="4" t="s">
        <v>108</v>
      </c>
      <c r="B24" s="4" t="s">
        <v>26</v>
      </c>
      <c r="C24" s="4" t="s">
        <v>27</v>
      </c>
      <c r="D24" s="4" t="s">
        <v>109</v>
      </c>
      <c r="E24" s="4" t="s">
        <v>110</v>
      </c>
      <c r="F24" s="6">
        <v>44607</v>
      </c>
      <c r="G24" s="6">
        <v>44608</v>
      </c>
      <c r="H24" s="4">
        <v>1</v>
      </c>
      <c r="I24" s="4">
        <v>1</v>
      </c>
      <c r="J24" s="4">
        <v>1</v>
      </c>
      <c r="K24" s="4" t="s">
        <v>30</v>
      </c>
      <c r="L24" s="4">
        <v>239</v>
      </c>
      <c r="M24" s="4">
        <v>239</v>
      </c>
      <c r="N24" s="4" t="s">
        <v>111</v>
      </c>
      <c r="O24" s="4" t="s">
        <v>32</v>
      </c>
      <c r="P24" s="4" t="s">
        <v>33</v>
      </c>
      <c r="Q24" s="4">
        <v>0</v>
      </c>
      <c r="R24" s="7">
        <v>44607</v>
      </c>
      <c r="S24" s="6">
        <v>44623</v>
      </c>
      <c r="T24" s="4" t="s">
        <v>34</v>
      </c>
      <c r="U24" s="4">
        <v>239</v>
      </c>
      <c r="V24" s="4">
        <v>0</v>
      </c>
      <c r="W24" s="4">
        <v>0</v>
      </c>
      <c r="X24" s="4" t="s">
        <v>41</v>
      </c>
      <c r="Y24" s="4" t="s">
        <v>41</v>
      </c>
    </row>
    <row r="25" s="4" customFormat="1" spans="1:25">
      <c r="A25" s="4" t="s">
        <v>112</v>
      </c>
      <c r="B25" s="4" t="s">
        <v>26</v>
      </c>
      <c r="C25" s="4" t="s">
        <v>27</v>
      </c>
      <c r="D25" s="4" t="s">
        <v>113</v>
      </c>
      <c r="E25" s="4" t="s">
        <v>114</v>
      </c>
      <c r="F25" s="6">
        <v>44607</v>
      </c>
      <c r="G25" s="6">
        <v>44608</v>
      </c>
      <c r="H25" s="4">
        <v>1</v>
      </c>
      <c r="I25" s="4">
        <v>1</v>
      </c>
      <c r="J25" s="4">
        <v>1</v>
      </c>
      <c r="K25" s="4" t="s">
        <v>30</v>
      </c>
      <c r="L25" s="4">
        <v>147</v>
      </c>
      <c r="M25" s="4">
        <v>147</v>
      </c>
      <c r="N25" s="4" t="s">
        <v>115</v>
      </c>
      <c r="O25" s="4" t="s">
        <v>32</v>
      </c>
      <c r="P25" s="4" t="s">
        <v>33</v>
      </c>
      <c r="Q25" s="4">
        <v>0</v>
      </c>
      <c r="R25" s="7">
        <v>44607</v>
      </c>
      <c r="S25" s="6">
        <v>44623</v>
      </c>
      <c r="T25" s="4" t="s">
        <v>34</v>
      </c>
      <c r="U25" s="4">
        <v>147</v>
      </c>
      <c r="V25" s="4">
        <v>0</v>
      </c>
      <c r="W25" s="4">
        <v>0</v>
      </c>
      <c r="X25" s="4" t="s">
        <v>41</v>
      </c>
      <c r="Y25" s="4" t="s">
        <v>116</v>
      </c>
    </row>
    <row r="26" s="4" customFormat="1" spans="1:25">
      <c r="A26" s="4" t="s">
        <v>117</v>
      </c>
      <c r="B26" s="4" t="s">
        <v>26</v>
      </c>
      <c r="C26" s="4" t="s">
        <v>27</v>
      </c>
      <c r="D26" s="4" t="s">
        <v>118</v>
      </c>
      <c r="E26" s="4" t="s">
        <v>119</v>
      </c>
      <c r="F26" s="6">
        <v>44607</v>
      </c>
      <c r="G26" s="6">
        <v>44608</v>
      </c>
      <c r="H26" s="4">
        <v>1</v>
      </c>
      <c r="I26" s="4">
        <v>1</v>
      </c>
      <c r="J26" s="4">
        <v>1</v>
      </c>
      <c r="K26" s="4" t="s">
        <v>30</v>
      </c>
      <c r="L26" s="4">
        <v>97</v>
      </c>
      <c r="M26" s="4">
        <v>97</v>
      </c>
      <c r="N26" s="4" t="s">
        <v>120</v>
      </c>
      <c r="O26" s="4" t="s">
        <v>32</v>
      </c>
      <c r="P26" s="4" t="s">
        <v>33</v>
      </c>
      <c r="Q26" s="4">
        <v>0</v>
      </c>
      <c r="R26" s="7">
        <v>44607</v>
      </c>
      <c r="S26" s="6">
        <v>44623</v>
      </c>
      <c r="T26" s="4" t="s">
        <v>34</v>
      </c>
      <c r="U26" s="4">
        <v>97</v>
      </c>
      <c r="V26" s="4">
        <v>0</v>
      </c>
      <c r="W26" s="4">
        <v>0</v>
      </c>
      <c r="X26" s="4" t="s">
        <v>41</v>
      </c>
      <c r="Y26" s="4" t="s">
        <v>41</v>
      </c>
    </row>
    <row r="27" s="4" customFormat="1" spans="1:25">
      <c r="A27" s="4" t="s">
        <v>121</v>
      </c>
      <c r="B27" s="4" t="s">
        <v>26</v>
      </c>
      <c r="C27" s="4" t="s">
        <v>27</v>
      </c>
      <c r="D27" s="4" t="s">
        <v>122</v>
      </c>
      <c r="E27" s="4" t="s">
        <v>123</v>
      </c>
      <c r="F27" s="6">
        <v>44607</v>
      </c>
      <c r="G27" s="6">
        <v>44608</v>
      </c>
      <c r="H27" s="4">
        <v>1</v>
      </c>
      <c r="I27" s="4">
        <v>1</v>
      </c>
      <c r="J27" s="4">
        <v>1</v>
      </c>
      <c r="K27" s="4" t="s">
        <v>30</v>
      </c>
      <c r="L27" s="4">
        <v>188</v>
      </c>
      <c r="M27" s="4">
        <v>188</v>
      </c>
      <c r="N27" s="4" t="s">
        <v>124</v>
      </c>
      <c r="O27" s="4" t="s">
        <v>32</v>
      </c>
      <c r="P27" s="4" t="s">
        <v>33</v>
      </c>
      <c r="Q27" s="4">
        <v>0</v>
      </c>
      <c r="R27" s="7">
        <v>44607</v>
      </c>
      <c r="S27" s="6">
        <v>44623</v>
      </c>
      <c r="T27" s="4" t="s">
        <v>34</v>
      </c>
      <c r="U27" s="4">
        <v>188</v>
      </c>
      <c r="V27" s="4">
        <v>0</v>
      </c>
      <c r="W27" s="4">
        <v>0</v>
      </c>
      <c r="X27" s="4" t="s">
        <v>41</v>
      </c>
      <c r="Y27" s="4" t="s">
        <v>125</v>
      </c>
    </row>
    <row r="28" s="4" customFormat="1" spans="1:25">
      <c r="A28" s="4" t="s">
        <v>126</v>
      </c>
      <c r="B28" s="4" t="s">
        <v>26</v>
      </c>
      <c r="C28" s="4" t="s">
        <v>27</v>
      </c>
      <c r="D28" s="4" t="s">
        <v>127</v>
      </c>
      <c r="E28" s="4" t="s">
        <v>128</v>
      </c>
      <c r="F28" s="6">
        <v>44607</v>
      </c>
      <c r="G28" s="6">
        <v>44608</v>
      </c>
      <c r="H28" s="4">
        <v>1</v>
      </c>
      <c r="I28" s="4">
        <v>1</v>
      </c>
      <c r="J28" s="4">
        <v>1</v>
      </c>
      <c r="K28" s="4" t="s">
        <v>30</v>
      </c>
      <c r="L28" s="4">
        <v>198</v>
      </c>
      <c r="M28" s="4">
        <v>198</v>
      </c>
      <c r="N28" s="4" t="s">
        <v>129</v>
      </c>
      <c r="O28" s="4" t="s">
        <v>32</v>
      </c>
      <c r="P28" s="4" t="s">
        <v>33</v>
      </c>
      <c r="Q28" s="4">
        <v>0</v>
      </c>
      <c r="R28" s="7">
        <v>44607</v>
      </c>
      <c r="S28" s="6">
        <v>44623</v>
      </c>
      <c r="T28" s="4" t="s">
        <v>34</v>
      </c>
      <c r="U28" s="4">
        <v>198</v>
      </c>
      <c r="V28" s="4">
        <v>0</v>
      </c>
      <c r="W28" s="4">
        <v>0</v>
      </c>
      <c r="X28" s="4" t="s">
        <v>41</v>
      </c>
      <c r="Y28" s="4" t="s">
        <v>41</v>
      </c>
    </row>
    <row r="29" s="4" customFormat="1" spans="1:25">
      <c r="A29" s="4" t="s">
        <v>130</v>
      </c>
      <c r="B29" s="4" t="s">
        <v>26</v>
      </c>
      <c r="C29" s="4" t="s">
        <v>27</v>
      </c>
      <c r="D29" s="4" t="s">
        <v>131</v>
      </c>
      <c r="E29" s="4" t="s">
        <v>74</v>
      </c>
      <c r="F29" s="6">
        <v>44607</v>
      </c>
      <c r="G29" s="6">
        <v>44608</v>
      </c>
      <c r="H29" s="4">
        <v>1</v>
      </c>
      <c r="I29" s="4">
        <v>1</v>
      </c>
      <c r="J29" s="4">
        <v>1</v>
      </c>
      <c r="K29" s="4" t="s">
        <v>30</v>
      </c>
      <c r="L29" s="4">
        <v>130</v>
      </c>
      <c r="M29" s="4">
        <v>130</v>
      </c>
      <c r="N29" s="4" t="s">
        <v>132</v>
      </c>
      <c r="O29" s="4" t="s">
        <v>32</v>
      </c>
      <c r="P29" s="4" t="s">
        <v>33</v>
      </c>
      <c r="Q29" s="4">
        <v>0</v>
      </c>
      <c r="R29" s="7">
        <v>44607</v>
      </c>
      <c r="S29" s="6">
        <v>44623</v>
      </c>
      <c r="T29" s="4" t="s">
        <v>34</v>
      </c>
      <c r="U29" s="4">
        <v>130</v>
      </c>
      <c r="V29" s="4">
        <v>0</v>
      </c>
      <c r="W29" s="4">
        <v>0</v>
      </c>
      <c r="X29" s="4" t="s">
        <v>133</v>
      </c>
      <c r="Y29" s="4" t="s">
        <v>134</v>
      </c>
    </row>
    <row r="30" s="4" customFormat="1" spans="1:25">
      <c r="A30" s="4" t="s">
        <v>135</v>
      </c>
      <c r="B30" s="4" t="s">
        <v>26</v>
      </c>
      <c r="C30" s="4" t="s">
        <v>27</v>
      </c>
      <c r="D30" s="4" t="s">
        <v>136</v>
      </c>
      <c r="E30" s="4" t="s">
        <v>74</v>
      </c>
      <c r="F30" s="6">
        <v>44607</v>
      </c>
      <c r="G30" s="6">
        <v>44608</v>
      </c>
      <c r="H30" s="4">
        <v>1</v>
      </c>
      <c r="I30" s="4">
        <v>1</v>
      </c>
      <c r="J30" s="4">
        <v>1</v>
      </c>
      <c r="K30" s="4" t="s">
        <v>30</v>
      </c>
      <c r="L30" s="4">
        <v>153</v>
      </c>
      <c r="M30" s="4">
        <v>153</v>
      </c>
      <c r="N30" s="4" t="s">
        <v>137</v>
      </c>
      <c r="O30" s="4" t="s">
        <v>32</v>
      </c>
      <c r="P30" s="4" t="s">
        <v>33</v>
      </c>
      <c r="Q30" s="4">
        <v>0</v>
      </c>
      <c r="R30" s="7">
        <v>44607</v>
      </c>
      <c r="S30" s="6">
        <v>44623</v>
      </c>
      <c r="T30" s="4" t="s">
        <v>34</v>
      </c>
      <c r="U30" s="4">
        <v>153</v>
      </c>
      <c r="V30" s="4">
        <v>0</v>
      </c>
      <c r="W30" s="4">
        <v>0</v>
      </c>
      <c r="X30" s="4" t="s">
        <v>41</v>
      </c>
      <c r="Y30" s="4" t="s">
        <v>138</v>
      </c>
    </row>
    <row r="31" s="4" customFormat="1" spans="1:25">
      <c r="A31" s="4" t="s">
        <v>139</v>
      </c>
      <c r="B31" s="4" t="s">
        <v>26</v>
      </c>
      <c r="C31" s="4" t="s">
        <v>27</v>
      </c>
      <c r="D31" s="4" t="s">
        <v>140</v>
      </c>
      <c r="E31" s="4" t="s">
        <v>54</v>
      </c>
      <c r="F31" s="6">
        <v>44607</v>
      </c>
      <c r="G31" s="6">
        <v>44608</v>
      </c>
      <c r="H31" s="4">
        <v>1</v>
      </c>
      <c r="I31" s="4">
        <v>1</v>
      </c>
      <c r="J31" s="4">
        <v>1</v>
      </c>
      <c r="K31" s="4" t="s">
        <v>30</v>
      </c>
      <c r="L31" s="4">
        <v>188</v>
      </c>
      <c r="M31" s="4">
        <v>188</v>
      </c>
      <c r="N31" s="4" t="s">
        <v>141</v>
      </c>
      <c r="O31" s="4" t="s">
        <v>32</v>
      </c>
      <c r="P31" s="4" t="s">
        <v>33</v>
      </c>
      <c r="Q31" s="4">
        <v>0</v>
      </c>
      <c r="R31" s="7">
        <v>44607</v>
      </c>
      <c r="S31" s="6">
        <v>44623</v>
      </c>
      <c r="T31" s="4" t="s">
        <v>34</v>
      </c>
      <c r="U31" s="4">
        <v>188</v>
      </c>
      <c r="V31" s="4">
        <v>0</v>
      </c>
      <c r="W31" s="4">
        <v>0</v>
      </c>
      <c r="X31" s="4" t="s">
        <v>41</v>
      </c>
      <c r="Y31" s="4" t="s">
        <v>142</v>
      </c>
    </row>
    <row r="32" s="4" customFormat="1" spans="1:25">
      <c r="A32" s="4" t="s">
        <v>143</v>
      </c>
      <c r="B32" s="4" t="s">
        <v>26</v>
      </c>
      <c r="C32" s="4" t="s">
        <v>27</v>
      </c>
      <c r="D32" s="4" t="s">
        <v>144</v>
      </c>
      <c r="E32" s="4" t="s">
        <v>145</v>
      </c>
      <c r="F32" s="6">
        <v>44607</v>
      </c>
      <c r="G32" s="6">
        <v>44608</v>
      </c>
      <c r="H32" s="4">
        <v>1</v>
      </c>
      <c r="I32" s="4">
        <v>1</v>
      </c>
      <c r="J32" s="4">
        <v>1</v>
      </c>
      <c r="K32" s="4" t="s">
        <v>30</v>
      </c>
      <c r="L32" s="4">
        <v>150</v>
      </c>
      <c r="M32" s="4">
        <v>150</v>
      </c>
      <c r="N32" s="4" t="s">
        <v>146</v>
      </c>
      <c r="O32" s="4" t="s">
        <v>32</v>
      </c>
      <c r="P32" s="4" t="s">
        <v>33</v>
      </c>
      <c r="Q32" s="4">
        <v>0</v>
      </c>
      <c r="R32" s="7">
        <v>44607</v>
      </c>
      <c r="S32" s="6">
        <v>44623</v>
      </c>
      <c r="T32" s="4" t="s">
        <v>34</v>
      </c>
      <c r="U32" s="4">
        <v>150</v>
      </c>
      <c r="V32" s="4">
        <v>0</v>
      </c>
      <c r="W32" s="4">
        <v>0</v>
      </c>
      <c r="X32" s="4" t="s">
        <v>41</v>
      </c>
      <c r="Y32" s="4" t="s">
        <v>41</v>
      </c>
    </row>
    <row r="33" s="4" customFormat="1" spans="1:25">
      <c r="A33" s="4" t="s">
        <v>147</v>
      </c>
      <c r="B33" s="4" t="s">
        <v>26</v>
      </c>
      <c r="C33" s="4" t="s">
        <v>27</v>
      </c>
      <c r="D33" s="4" t="s">
        <v>148</v>
      </c>
      <c r="E33" s="4" t="s">
        <v>149</v>
      </c>
      <c r="F33" s="6">
        <v>44607</v>
      </c>
      <c r="G33" s="6">
        <v>44608</v>
      </c>
      <c r="H33" s="4">
        <v>1</v>
      </c>
      <c r="I33" s="4">
        <v>1</v>
      </c>
      <c r="J33" s="4">
        <v>1</v>
      </c>
      <c r="K33" s="4" t="s">
        <v>30</v>
      </c>
      <c r="L33" s="4">
        <v>290</v>
      </c>
      <c r="M33" s="4">
        <v>290</v>
      </c>
      <c r="N33" s="4" t="s">
        <v>150</v>
      </c>
      <c r="O33" s="4" t="s">
        <v>32</v>
      </c>
      <c r="P33" s="4" t="s">
        <v>33</v>
      </c>
      <c r="Q33" s="4">
        <v>0</v>
      </c>
      <c r="R33" s="7">
        <v>44607</v>
      </c>
      <c r="S33" s="6">
        <v>44623</v>
      </c>
      <c r="T33" s="4" t="s">
        <v>34</v>
      </c>
      <c r="U33" s="4">
        <v>290</v>
      </c>
      <c r="V33" s="4">
        <v>0</v>
      </c>
      <c r="W33" s="4">
        <v>0</v>
      </c>
      <c r="X33" s="4" t="s">
        <v>41</v>
      </c>
      <c r="Y33" s="4" t="s">
        <v>41</v>
      </c>
    </row>
    <row r="34" s="4" customFormat="1" spans="1:25">
      <c r="A34" s="4" t="s">
        <v>151</v>
      </c>
      <c r="B34" s="4" t="s">
        <v>26</v>
      </c>
      <c r="C34" s="4" t="s">
        <v>27</v>
      </c>
      <c r="D34" s="4" t="s">
        <v>152</v>
      </c>
      <c r="E34" s="4" t="s">
        <v>153</v>
      </c>
      <c r="F34" s="6">
        <v>44607</v>
      </c>
      <c r="G34" s="6">
        <v>44608</v>
      </c>
      <c r="H34" s="4">
        <v>1</v>
      </c>
      <c r="I34" s="4">
        <v>1</v>
      </c>
      <c r="J34" s="4">
        <v>1</v>
      </c>
      <c r="K34" s="4" t="s">
        <v>30</v>
      </c>
      <c r="L34" s="4">
        <v>222</v>
      </c>
      <c r="M34" s="4">
        <v>222</v>
      </c>
      <c r="N34" s="4" t="s">
        <v>154</v>
      </c>
      <c r="O34" s="4" t="s">
        <v>32</v>
      </c>
      <c r="P34" s="4" t="s">
        <v>33</v>
      </c>
      <c r="Q34" s="4">
        <v>0</v>
      </c>
      <c r="R34" s="7">
        <v>44607</v>
      </c>
      <c r="S34" s="6">
        <v>44623</v>
      </c>
      <c r="T34" s="4" t="s">
        <v>34</v>
      </c>
      <c r="U34" s="4">
        <v>222</v>
      </c>
      <c r="V34" s="4">
        <v>0</v>
      </c>
      <c r="W34" s="4">
        <v>0</v>
      </c>
      <c r="X34" s="4" t="s">
        <v>41</v>
      </c>
      <c r="Y34" s="4" t="s">
        <v>155</v>
      </c>
    </row>
    <row r="35" s="4" customFormat="1" spans="1:25">
      <c r="A35" s="4" t="s">
        <v>147</v>
      </c>
      <c r="B35" s="4" t="s">
        <v>26</v>
      </c>
      <c r="C35" s="4" t="s">
        <v>94</v>
      </c>
      <c r="D35" s="4" t="s">
        <v>148</v>
      </c>
      <c r="E35" s="4" t="s">
        <v>149</v>
      </c>
      <c r="F35" s="6">
        <v>44607</v>
      </c>
      <c r="G35" s="6">
        <v>44608</v>
      </c>
      <c r="H35" s="4">
        <v>1</v>
      </c>
      <c r="I35" s="4">
        <v>1</v>
      </c>
      <c r="J35" s="4">
        <v>1</v>
      </c>
      <c r="K35" s="4" t="s">
        <v>30</v>
      </c>
      <c r="L35" s="4">
        <v>-290</v>
      </c>
      <c r="M35" s="4">
        <v>-290</v>
      </c>
      <c r="N35" s="4" t="s">
        <v>150</v>
      </c>
      <c r="O35" s="4" t="s">
        <v>32</v>
      </c>
      <c r="P35" s="4" t="s">
        <v>33</v>
      </c>
      <c r="Q35" s="4">
        <v>0</v>
      </c>
      <c r="R35" s="7">
        <v>44607</v>
      </c>
      <c r="S35" s="6">
        <v>44623</v>
      </c>
      <c r="T35" s="4" t="s">
        <v>34</v>
      </c>
      <c r="U35" s="4">
        <v>-290</v>
      </c>
      <c r="V35" s="4">
        <v>0</v>
      </c>
      <c r="W35" s="4">
        <v>0</v>
      </c>
      <c r="X35" s="4" t="s">
        <v>41</v>
      </c>
      <c r="Y35" s="4" t="s">
        <v>41</v>
      </c>
    </row>
    <row r="36" s="4" customFormat="1" spans="1:25">
      <c r="A36" s="4" t="s">
        <v>156</v>
      </c>
      <c r="B36" s="4" t="s">
        <v>26</v>
      </c>
      <c r="C36" s="4" t="s">
        <v>27</v>
      </c>
      <c r="D36" s="4" t="s">
        <v>136</v>
      </c>
      <c r="E36" s="4" t="s">
        <v>74</v>
      </c>
      <c r="F36" s="6">
        <v>44607</v>
      </c>
      <c r="G36" s="6">
        <v>44608</v>
      </c>
      <c r="H36" s="4">
        <v>1</v>
      </c>
      <c r="I36" s="4">
        <v>1</v>
      </c>
      <c r="J36" s="4">
        <v>1</v>
      </c>
      <c r="K36" s="4" t="s">
        <v>30</v>
      </c>
      <c r="L36" s="4">
        <v>153</v>
      </c>
      <c r="M36" s="4">
        <v>153</v>
      </c>
      <c r="N36" s="4" t="s">
        <v>157</v>
      </c>
      <c r="O36" s="4" t="s">
        <v>32</v>
      </c>
      <c r="P36" s="4" t="s">
        <v>33</v>
      </c>
      <c r="Q36" s="4">
        <v>0</v>
      </c>
      <c r="R36" s="7">
        <v>44607</v>
      </c>
      <c r="S36" s="6">
        <v>44623</v>
      </c>
      <c r="T36" s="4" t="s">
        <v>34</v>
      </c>
      <c r="U36" s="4">
        <v>153</v>
      </c>
      <c r="V36" s="4">
        <v>0</v>
      </c>
      <c r="W36" s="4">
        <v>0</v>
      </c>
      <c r="X36" s="4" t="s">
        <v>41</v>
      </c>
      <c r="Y36" s="4" t="s">
        <v>158</v>
      </c>
    </row>
    <row r="37" s="4" customFormat="1" spans="1:25">
      <c r="A37" s="4" t="s">
        <v>159</v>
      </c>
      <c r="B37" s="4" t="s">
        <v>26</v>
      </c>
      <c r="C37" s="4" t="s">
        <v>27</v>
      </c>
      <c r="D37" s="4" t="s">
        <v>160</v>
      </c>
      <c r="E37" s="4" t="s">
        <v>114</v>
      </c>
      <c r="F37" s="6">
        <v>44607</v>
      </c>
      <c r="G37" s="6">
        <v>44608</v>
      </c>
      <c r="H37" s="4">
        <v>1</v>
      </c>
      <c r="I37" s="4">
        <v>1</v>
      </c>
      <c r="J37" s="4">
        <v>1</v>
      </c>
      <c r="K37" s="4" t="s">
        <v>30</v>
      </c>
      <c r="L37" s="4">
        <v>196</v>
      </c>
      <c r="M37" s="4">
        <v>196</v>
      </c>
      <c r="N37" s="4" t="s">
        <v>161</v>
      </c>
      <c r="O37" s="4" t="s">
        <v>32</v>
      </c>
      <c r="P37" s="4" t="s">
        <v>33</v>
      </c>
      <c r="Q37" s="4">
        <v>0</v>
      </c>
      <c r="R37" s="7">
        <v>44607</v>
      </c>
      <c r="S37" s="6">
        <v>44623</v>
      </c>
      <c r="T37" s="4" t="s">
        <v>34</v>
      </c>
      <c r="U37" s="4">
        <v>196</v>
      </c>
      <c r="V37" s="4">
        <v>0</v>
      </c>
      <c r="W37" s="4">
        <v>0</v>
      </c>
      <c r="X37" s="4" t="s">
        <v>162</v>
      </c>
      <c r="Y37" s="4" t="s">
        <v>41</v>
      </c>
    </row>
    <row r="38" s="4" customFormat="1" spans="1:25">
      <c r="A38" s="4" t="s">
        <v>163</v>
      </c>
      <c r="B38" s="4" t="s">
        <v>26</v>
      </c>
      <c r="C38" s="4" t="s">
        <v>27</v>
      </c>
      <c r="D38" s="4" t="s">
        <v>164</v>
      </c>
      <c r="E38" s="4" t="s">
        <v>165</v>
      </c>
      <c r="F38" s="6">
        <v>44607</v>
      </c>
      <c r="G38" s="6">
        <v>44608</v>
      </c>
      <c r="H38" s="4">
        <v>1</v>
      </c>
      <c r="I38" s="4">
        <v>1</v>
      </c>
      <c r="J38" s="4">
        <v>1</v>
      </c>
      <c r="K38" s="4" t="s">
        <v>30</v>
      </c>
      <c r="L38" s="4">
        <v>201</v>
      </c>
      <c r="M38" s="4">
        <v>201</v>
      </c>
      <c r="N38" s="4" t="s">
        <v>166</v>
      </c>
      <c r="O38" s="4" t="s">
        <v>32</v>
      </c>
      <c r="P38" s="4" t="s">
        <v>33</v>
      </c>
      <c r="Q38" s="4">
        <v>0</v>
      </c>
      <c r="R38" s="7">
        <v>44607</v>
      </c>
      <c r="S38" s="6">
        <v>44623</v>
      </c>
      <c r="T38" s="4" t="s">
        <v>34</v>
      </c>
      <c r="U38" s="4">
        <v>201</v>
      </c>
      <c r="V38" s="4">
        <v>0</v>
      </c>
      <c r="W38" s="4">
        <v>0</v>
      </c>
      <c r="X38" s="4" t="s">
        <v>41</v>
      </c>
      <c r="Y38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2"/>
  <sheetViews>
    <sheetView tabSelected="1" workbookViewId="0">
      <selection activeCell="A40" sqref="A40:C4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167</v>
      </c>
    </row>
    <row r="2" s="4" customFormat="1" hidden="1" spans="1:9">
      <c r="A2" s="5">
        <v>17263153063</v>
      </c>
      <c r="B2" s="6">
        <v>44607</v>
      </c>
      <c r="C2" s="6">
        <v>44608</v>
      </c>
      <c r="D2" s="4">
        <v>492</v>
      </c>
      <c r="E2" s="4" t="str">
        <f>VLOOKUP(A2,HOP!A:L,12,0)</f>
        <v>492.00</v>
      </c>
      <c r="F2" s="4" t="str">
        <f>VLOOKUP(A2,HOP!A:C,3,0)</f>
        <v>2411350</v>
      </c>
      <c r="G2" s="4">
        <f>D2-E2</f>
        <v>0</v>
      </c>
      <c r="H2" s="4" t="str">
        <f>$H$1&amp;F2</f>
        <v>，2411350</v>
      </c>
      <c r="I2" s="4" t="str">
        <f>VLOOKUP(A2,HOP!A:U,21,0)</f>
        <v>直连</v>
      </c>
    </row>
    <row r="3" s="4" customFormat="1" spans="1:10">
      <c r="A3" s="5">
        <v>17272068490</v>
      </c>
      <c r="B3" s="6">
        <v>44606</v>
      </c>
      <c r="C3" s="6">
        <v>44608</v>
      </c>
      <c r="D3" s="4">
        <v>792</v>
      </c>
      <c r="E3" s="4" t="str">
        <f>VLOOKUP(A3,HOP!A:L,12,0)</f>
        <v>0.00</v>
      </c>
      <c r="F3" s="4" t="str">
        <f>VLOOKUP(A3,HOP!A:C,3,0)</f>
        <v>2412215</v>
      </c>
      <c r="G3" s="4">
        <f t="shared" ref="G3:G34" si="0">D3-E3</f>
        <v>792</v>
      </c>
      <c r="H3" s="4" t="str">
        <f t="shared" ref="H3:H34" si="1">$H$1&amp;F3</f>
        <v>，2412215</v>
      </c>
      <c r="I3" s="4" t="str">
        <f>VLOOKUP(A3,HOP!A:U,21,0)</f>
        <v>直连</v>
      </c>
      <c r="J3" s="4" t="s">
        <v>168</v>
      </c>
    </row>
    <row r="4" s="4" customFormat="1" hidden="1" spans="1:9">
      <c r="A4" s="5">
        <v>17303842018</v>
      </c>
      <c r="B4" s="6">
        <v>44606</v>
      </c>
      <c r="C4" s="6">
        <v>44608</v>
      </c>
      <c r="D4" s="4">
        <v>530</v>
      </c>
      <c r="E4" s="4" t="str">
        <f>VLOOKUP(A4,HOP!A:L,12,0)</f>
        <v>530.00</v>
      </c>
      <c r="F4" s="4" t="str">
        <f>VLOOKUP(A4,HOP!A:C,3,0)</f>
        <v>2414280</v>
      </c>
      <c r="G4" s="4">
        <f t="shared" si="0"/>
        <v>0</v>
      </c>
      <c r="H4" s="4" t="str">
        <f t="shared" si="1"/>
        <v>，2414280</v>
      </c>
      <c r="I4" s="4" t="str">
        <f>VLOOKUP(A4,HOP!A:U,21,0)</f>
        <v>直连</v>
      </c>
    </row>
    <row r="5" s="4" customFormat="1" hidden="1" spans="1:9">
      <c r="A5" s="5">
        <v>17320725190</v>
      </c>
      <c r="B5" s="6">
        <v>44606</v>
      </c>
      <c r="C5" s="6">
        <v>44608</v>
      </c>
      <c r="D5" s="4">
        <v>844</v>
      </c>
      <c r="E5" s="4" t="str">
        <f>VLOOKUP(A5,HOP!A:L,12,0)</f>
        <v>844.00</v>
      </c>
      <c r="F5" s="4" t="str">
        <f>VLOOKUP(A5,HOP!A:C,3,0)</f>
        <v>2416135</v>
      </c>
      <c r="G5" s="4">
        <f t="shared" si="0"/>
        <v>0</v>
      </c>
      <c r="H5" s="4" t="str">
        <f t="shared" si="1"/>
        <v>，2416135</v>
      </c>
      <c r="I5" s="4" t="str">
        <f>VLOOKUP(A5,HOP!A:U,21,0)</f>
        <v>直连</v>
      </c>
    </row>
    <row r="6" s="4" customFormat="1" hidden="1" spans="1:9">
      <c r="A6" s="5">
        <v>17325548003</v>
      </c>
      <c r="B6" s="6">
        <v>44607</v>
      </c>
      <c r="C6" s="6">
        <v>44608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17326255633</v>
      </c>
      <c r="B7" s="6">
        <v>44607</v>
      </c>
      <c r="C7" s="6">
        <v>44608</v>
      </c>
      <c r="D7" s="4">
        <v>149</v>
      </c>
      <c r="E7" s="4" t="str">
        <f>VLOOKUP(A7,HOP!A:L,12,0)</f>
        <v>149.00</v>
      </c>
      <c r="F7" s="4" t="str">
        <f>VLOOKUP(A7,HOP!A:C,3,0)</f>
        <v>2416506</v>
      </c>
      <c r="G7" s="4">
        <f t="shared" si="0"/>
        <v>0</v>
      </c>
      <c r="H7" s="4" t="str">
        <f t="shared" si="1"/>
        <v>，2416506</v>
      </c>
      <c r="I7" s="4" t="str">
        <f>VLOOKUP(A7,HOP!A:U,21,0)</f>
        <v>直连</v>
      </c>
    </row>
    <row r="8" s="4" customFormat="1" hidden="1" spans="1:9">
      <c r="A8" s="5">
        <v>17328051578</v>
      </c>
      <c r="B8" s="6">
        <v>44607</v>
      </c>
      <c r="C8" s="6">
        <v>44608</v>
      </c>
      <c r="D8" s="4">
        <v>729</v>
      </c>
      <c r="E8" s="4" t="str">
        <f>VLOOKUP(A8,HOP!A:L,12,0)</f>
        <v>729.00</v>
      </c>
      <c r="F8" s="4" t="str">
        <f>VLOOKUP(A8,HOP!A:C,3,0)</f>
        <v>2417026</v>
      </c>
      <c r="G8" s="4">
        <f t="shared" si="0"/>
        <v>0</v>
      </c>
      <c r="H8" s="4" t="str">
        <f t="shared" si="1"/>
        <v>，2417026</v>
      </c>
      <c r="I8" s="4" t="str">
        <f>VLOOKUP(A8,HOP!A:U,21,0)</f>
        <v>直连</v>
      </c>
    </row>
    <row r="9" s="4" customFormat="1" hidden="1" spans="1:9">
      <c r="A9" s="5">
        <v>17329119170</v>
      </c>
      <c r="B9" s="6">
        <v>44606</v>
      </c>
      <c r="C9" s="6">
        <v>44608</v>
      </c>
      <c r="D9" s="4">
        <v>830</v>
      </c>
      <c r="E9" s="4" t="str">
        <f>VLOOKUP(A9,HOP!A:L,12,0)</f>
        <v>830.00</v>
      </c>
      <c r="F9" s="4" t="str">
        <f>VLOOKUP(A9,HOP!A:C,3,0)</f>
        <v>2417312</v>
      </c>
      <c r="G9" s="4">
        <f t="shared" si="0"/>
        <v>0</v>
      </c>
      <c r="H9" s="4" t="str">
        <f t="shared" si="1"/>
        <v>，2417312</v>
      </c>
      <c r="I9" s="4" t="str">
        <f>VLOOKUP(A9,HOP!A:U,21,0)</f>
        <v>直连</v>
      </c>
    </row>
    <row r="10" s="4" customFormat="1" hidden="1" spans="1:9">
      <c r="A10" s="5">
        <v>17329503876</v>
      </c>
      <c r="B10" s="6">
        <v>44607</v>
      </c>
      <c r="C10" s="6">
        <v>44608</v>
      </c>
      <c r="D10" s="4">
        <v>421</v>
      </c>
      <c r="E10" s="4" t="str">
        <f>VLOOKUP(A10,HOP!A:L,12,0)</f>
        <v>421.00</v>
      </c>
      <c r="F10" s="4" t="str">
        <f>VLOOKUP(A10,HOP!A:C,3,0)</f>
        <v>2417374</v>
      </c>
      <c r="G10" s="4">
        <f t="shared" si="0"/>
        <v>0</v>
      </c>
      <c r="H10" s="4" t="str">
        <f t="shared" si="1"/>
        <v>，2417374</v>
      </c>
      <c r="I10" s="4" t="str">
        <f>VLOOKUP(A10,HOP!A:U,21,0)</f>
        <v>直连</v>
      </c>
    </row>
    <row r="11" s="4" customFormat="1" hidden="1" spans="1:9">
      <c r="A11" s="5">
        <v>17337843357</v>
      </c>
      <c r="B11" s="6">
        <v>44607</v>
      </c>
      <c r="C11" s="6">
        <v>44608</v>
      </c>
      <c r="D11" s="4">
        <v>258</v>
      </c>
      <c r="E11" s="4" t="str">
        <f>VLOOKUP(A11,HOP!A:L,12,0)</f>
        <v>258.00</v>
      </c>
      <c r="F11" s="4" t="str">
        <f>VLOOKUP(A11,HOP!A:C,3,0)</f>
        <v>2418031</v>
      </c>
      <c r="G11" s="4">
        <f t="shared" si="0"/>
        <v>0</v>
      </c>
      <c r="H11" s="4" t="str">
        <f t="shared" si="1"/>
        <v>，2418031</v>
      </c>
      <c r="I11" s="4" t="str">
        <f>VLOOKUP(A11,HOP!A:U,21,0)</f>
        <v>直连</v>
      </c>
    </row>
    <row r="12" s="4" customFormat="1" hidden="1" spans="1:9">
      <c r="A12" s="5">
        <v>17337845325</v>
      </c>
      <c r="B12" s="6">
        <v>44607</v>
      </c>
      <c r="C12" s="6">
        <v>44608</v>
      </c>
      <c r="D12" s="4">
        <v>210</v>
      </c>
      <c r="E12" s="4" t="str">
        <f>VLOOKUP(A12,HOP!A:L,12,0)</f>
        <v>210.00</v>
      </c>
      <c r="F12" s="4" t="str">
        <f>VLOOKUP(A12,HOP!A:C,3,0)</f>
        <v>2418032</v>
      </c>
      <c r="G12" s="4">
        <f t="shared" si="0"/>
        <v>0</v>
      </c>
      <c r="H12" s="4" t="str">
        <f t="shared" si="1"/>
        <v>，2418032</v>
      </c>
      <c r="I12" s="4" t="str">
        <f>VLOOKUP(A12,HOP!A:U,21,0)</f>
        <v>直连</v>
      </c>
    </row>
    <row r="13" s="4" customFormat="1" hidden="1" spans="1:9">
      <c r="A13" s="5">
        <v>17343735386</v>
      </c>
      <c r="B13" s="6">
        <v>44604</v>
      </c>
      <c r="C13" s="6">
        <v>44608</v>
      </c>
      <c r="D13" s="4">
        <v>540</v>
      </c>
      <c r="E13" s="4" t="str">
        <f>VLOOKUP(A13,HOP!A:L,12,0)</f>
        <v>540.00</v>
      </c>
      <c r="F13" s="4" t="str">
        <f>VLOOKUP(A13,HOP!A:C,3,0)</f>
        <v>2418315</v>
      </c>
      <c r="G13" s="4">
        <f t="shared" si="0"/>
        <v>0</v>
      </c>
      <c r="H13" s="4" t="str">
        <f t="shared" si="1"/>
        <v>，2418315</v>
      </c>
      <c r="I13" s="4" t="str">
        <f>VLOOKUP(A13,HOP!A:U,21,0)</f>
        <v>直连</v>
      </c>
    </row>
    <row r="14" s="4" customFormat="1" hidden="1" spans="1:9">
      <c r="A14" s="5">
        <v>17353224611</v>
      </c>
      <c r="B14" s="6">
        <v>44607</v>
      </c>
      <c r="C14" s="6">
        <v>44608</v>
      </c>
      <c r="D14" s="4">
        <v>278</v>
      </c>
      <c r="E14" s="4" t="str">
        <f>VLOOKUP(A14,HOP!A:L,12,0)</f>
        <v>278.00</v>
      </c>
      <c r="F14" s="4" t="str">
        <f>VLOOKUP(A14,HOP!A:C,3,0)</f>
        <v>2418860</v>
      </c>
      <c r="G14" s="4">
        <f t="shared" si="0"/>
        <v>0</v>
      </c>
      <c r="H14" s="4" t="str">
        <f t="shared" si="1"/>
        <v>，2418860</v>
      </c>
      <c r="I14" s="4" t="str">
        <f>VLOOKUP(A14,HOP!A:U,21,0)</f>
        <v>直连</v>
      </c>
    </row>
    <row r="15" s="4" customFormat="1" hidden="1" spans="1:9">
      <c r="A15" s="5">
        <v>17353282126</v>
      </c>
      <c r="B15" s="6">
        <v>44607</v>
      </c>
      <c r="C15" s="6">
        <v>44608</v>
      </c>
      <c r="D15" s="4">
        <v>125</v>
      </c>
      <c r="E15" s="4" t="str">
        <f>VLOOKUP(A15,HOP!A:L,12,0)</f>
        <v>125.00</v>
      </c>
      <c r="F15" s="4" t="str">
        <f>VLOOKUP(A15,HOP!A:C,3,0)</f>
        <v>2418864</v>
      </c>
      <c r="G15" s="4">
        <f t="shared" si="0"/>
        <v>0</v>
      </c>
      <c r="H15" s="4" t="str">
        <f t="shared" si="1"/>
        <v>，2418864</v>
      </c>
      <c r="I15" s="4" t="str">
        <f>VLOOKUP(A15,HOP!A:U,21,0)</f>
        <v>直连</v>
      </c>
    </row>
    <row r="16" s="4" customFormat="1" hidden="1" spans="1:9">
      <c r="A16" s="5">
        <v>17353539785</v>
      </c>
      <c r="B16" s="6">
        <v>44606</v>
      </c>
      <c r="C16" s="6">
        <v>44608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17353872061</v>
      </c>
      <c r="B17" s="6">
        <v>44606</v>
      </c>
      <c r="C17" s="6">
        <v>44608</v>
      </c>
      <c r="D17" s="4">
        <v>378</v>
      </c>
      <c r="E17" s="4" t="str">
        <f>VLOOKUP(A17,HOP!A:L,12,0)</f>
        <v>378.00</v>
      </c>
      <c r="F17" s="4" t="str">
        <f>VLOOKUP(A17,HOP!A:C,3,0)</f>
        <v>2418915</v>
      </c>
      <c r="G17" s="4">
        <f t="shared" si="0"/>
        <v>0</v>
      </c>
      <c r="H17" s="4" t="str">
        <f t="shared" si="1"/>
        <v>，2418915</v>
      </c>
      <c r="I17" s="4" t="str">
        <f>VLOOKUP(A17,HOP!A:U,21,0)</f>
        <v>直连</v>
      </c>
    </row>
    <row r="18" s="4" customFormat="1" hidden="1" spans="1:9">
      <c r="A18" s="5">
        <v>17360949727</v>
      </c>
      <c r="B18" s="6">
        <v>44607</v>
      </c>
      <c r="C18" s="6">
        <v>44608</v>
      </c>
      <c r="D18" s="4">
        <v>231</v>
      </c>
      <c r="E18" s="4" t="str">
        <f>VLOOKUP(A18,HOP!A:L,12,0)</f>
        <v>231.00</v>
      </c>
      <c r="F18" s="4" t="str">
        <f>VLOOKUP(A18,HOP!A:C,3,0)</f>
        <v>2419262</v>
      </c>
      <c r="G18" s="4">
        <f t="shared" si="0"/>
        <v>0</v>
      </c>
      <c r="H18" s="4" t="str">
        <f t="shared" si="1"/>
        <v>，2419262</v>
      </c>
      <c r="I18" s="4" t="str">
        <f>VLOOKUP(A18,HOP!A:U,21,0)</f>
        <v>直连</v>
      </c>
    </row>
    <row r="19" s="4" customFormat="1" hidden="1" spans="1:9">
      <c r="A19" s="5">
        <v>17362361730</v>
      </c>
      <c r="B19" s="6">
        <v>44607</v>
      </c>
      <c r="C19" s="6">
        <v>44608</v>
      </c>
      <c r="D19" s="4">
        <v>151</v>
      </c>
      <c r="E19" s="4" t="str">
        <f>VLOOKUP(A19,HOP!A:L,12,0)</f>
        <v>151.00</v>
      </c>
      <c r="F19" s="4" t="str">
        <f>VLOOKUP(A19,HOP!A:C,3,0)</f>
        <v>2419391</v>
      </c>
      <c r="G19" s="4">
        <f t="shared" si="0"/>
        <v>0</v>
      </c>
      <c r="H19" s="4" t="str">
        <f t="shared" si="1"/>
        <v>，2419391</v>
      </c>
      <c r="I19" s="4" t="str">
        <f>VLOOKUP(A19,HOP!A:U,21,0)</f>
        <v>直连</v>
      </c>
    </row>
    <row r="20" s="4" customFormat="1" hidden="1" spans="1:9">
      <c r="A20" s="5">
        <v>17362420919</v>
      </c>
      <c r="B20" s="6">
        <v>44607</v>
      </c>
      <c r="C20" s="6">
        <v>44608</v>
      </c>
      <c r="D20" s="4">
        <v>264</v>
      </c>
      <c r="E20" s="4" t="str">
        <f>VLOOKUP(A20,HOP!A:L,12,0)</f>
        <v>264.00</v>
      </c>
      <c r="F20" s="4" t="str">
        <f>VLOOKUP(A20,HOP!A:C,3,0)</f>
        <v>2419400</v>
      </c>
      <c r="G20" s="4">
        <f t="shared" si="0"/>
        <v>0</v>
      </c>
      <c r="H20" s="4" t="str">
        <f t="shared" si="1"/>
        <v>，2419400</v>
      </c>
      <c r="I20" s="4" t="str">
        <f>VLOOKUP(A20,HOP!A:U,21,0)</f>
        <v>直连</v>
      </c>
    </row>
    <row r="21" s="4" customFormat="1" hidden="1" spans="1:9">
      <c r="A21" s="5">
        <v>17362657601</v>
      </c>
      <c r="B21" s="6">
        <v>44607</v>
      </c>
      <c r="C21" s="6">
        <v>44608</v>
      </c>
      <c r="D21" s="4">
        <v>239</v>
      </c>
      <c r="E21" s="4" t="str">
        <f>VLOOKUP(A21,HOP!A:L,12,0)</f>
        <v>239.00</v>
      </c>
      <c r="F21" s="4" t="str">
        <f>VLOOKUP(A21,HOP!A:C,3,0)</f>
        <v>2419433</v>
      </c>
      <c r="G21" s="4">
        <f t="shared" si="0"/>
        <v>0</v>
      </c>
      <c r="H21" s="4" t="str">
        <f t="shared" si="1"/>
        <v>，2419433</v>
      </c>
      <c r="I21" s="4" t="str">
        <f>VLOOKUP(A21,HOP!A:U,21,0)</f>
        <v>直连</v>
      </c>
    </row>
    <row r="22" s="4" customFormat="1" hidden="1" spans="1:9">
      <c r="A22" s="5">
        <v>17362790459</v>
      </c>
      <c r="B22" s="6">
        <v>44607</v>
      </c>
      <c r="C22" s="6">
        <v>44608</v>
      </c>
      <c r="D22" s="4">
        <v>147</v>
      </c>
      <c r="E22" s="4" t="str">
        <f>VLOOKUP(A22,HOP!A:L,12,0)</f>
        <v>147.00</v>
      </c>
      <c r="F22" s="4" t="str">
        <f>VLOOKUP(A22,HOP!A:C,3,0)</f>
        <v>2419444</v>
      </c>
      <c r="G22" s="4">
        <f t="shared" si="0"/>
        <v>0</v>
      </c>
      <c r="H22" s="4" t="str">
        <f t="shared" si="1"/>
        <v>，2419444</v>
      </c>
      <c r="I22" s="4" t="str">
        <f>VLOOKUP(A22,HOP!A:U,21,0)</f>
        <v>直连</v>
      </c>
    </row>
    <row r="23" s="4" customFormat="1" hidden="1" spans="1:9">
      <c r="A23" s="5">
        <v>17362830383</v>
      </c>
      <c r="B23" s="6">
        <v>44607</v>
      </c>
      <c r="C23" s="6">
        <v>44608</v>
      </c>
      <c r="D23" s="4">
        <v>97</v>
      </c>
      <c r="E23" s="4" t="str">
        <f>VLOOKUP(A23,HOP!A:L,12,0)</f>
        <v>97.00</v>
      </c>
      <c r="F23" s="4" t="str">
        <f>VLOOKUP(A23,HOP!A:C,3,0)</f>
        <v>2419450</v>
      </c>
      <c r="G23" s="4">
        <f t="shared" si="0"/>
        <v>0</v>
      </c>
      <c r="H23" s="4" t="str">
        <f t="shared" si="1"/>
        <v>，2419450</v>
      </c>
      <c r="I23" s="4" t="str">
        <f>VLOOKUP(A23,HOP!A:U,21,0)</f>
        <v>直连</v>
      </c>
    </row>
    <row r="24" s="4" customFormat="1" hidden="1" spans="1:9">
      <c r="A24" s="5">
        <v>17363123841</v>
      </c>
      <c r="B24" s="6">
        <v>44607</v>
      </c>
      <c r="C24" s="6">
        <v>44608</v>
      </c>
      <c r="D24" s="4">
        <v>188</v>
      </c>
      <c r="E24" s="4" t="str">
        <f>VLOOKUP(A24,HOP!A:L,12,0)</f>
        <v>188.00</v>
      </c>
      <c r="F24" s="4" t="str">
        <f>VLOOKUP(A24,HOP!A:C,3,0)</f>
        <v>2419476</v>
      </c>
      <c r="G24" s="4">
        <f t="shared" si="0"/>
        <v>0</v>
      </c>
      <c r="H24" s="4" t="str">
        <f t="shared" si="1"/>
        <v>，2419476</v>
      </c>
      <c r="I24" s="4" t="str">
        <f>VLOOKUP(A24,HOP!A:U,21,0)</f>
        <v>直连</v>
      </c>
    </row>
    <row r="25" s="4" customFormat="1" hidden="1" spans="1:9">
      <c r="A25" s="5">
        <v>17363567299</v>
      </c>
      <c r="B25" s="6">
        <v>44607</v>
      </c>
      <c r="C25" s="6">
        <v>44608</v>
      </c>
      <c r="D25" s="4">
        <v>198</v>
      </c>
      <c r="E25" s="4" t="str">
        <f>VLOOKUP(A25,HOP!A:L,12,0)</f>
        <v>198.00</v>
      </c>
      <c r="F25" s="4" t="str">
        <f>VLOOKUP(A25,HOP!A:C,3,0)</f>
        <v>2419506</v>
      </c>
      <c r="G25" s="4">
        <f t="shared" si="0"/>
        <v>0</v>
      </c>
      <c r="H25" s="4" t="str">
        <f t="shared" si="1"/>
        <v>，2419506</v>
      </c>
      <c r="I25" s="4" t="str">
        <f>VLOOKUP(A25,HOP!A:U,21,0)</f>
        <v>直连</v>
      </c>
    </row>
    <row r="26" s="4" customFormat="1" hidden="1" spans="1:9">
      <c r="A26" s="5">
        <v>17363725890</v>
      </c>
      <c r="B26" s="6">
        <v>44607</v>
      </c>
      <c r="C26" s="6">
        <v>44608</v>
      </c>
      <c r="D26" s="4">
        <v>130</v>
      </c>
      <c r="E26" s="4" t="str">
        <f>VLOOKUP(A26,HOP!A:L,12,0)</f>
        <v>130.00</v>
      </c>
      <c r="F26" s="4" t="str">
        <f>VLOOKUP(A26,HOP!A:C,3,0)</f>
        <v>2419521</v>
      </c>
      <c r="G26" s="4">
        <f t="shared" si="0"/>
        <v>0</v>
      </c>
      <c r="H26" s="4" t="str">
        <f t="shared" si="1"/>
        <v>，2419521</v>
      </c>
      <c r="I26" s="4" t="str">
        <f>VLOOKUP(A26,HOP!A:U,21,0)</f>
        <v>直连</v>
      </c>
    </row>
    <row r="27" s="4" customFormat="1" hidden="1" spans="1:9">
      <c r="A27" s="5">
        <v>17364083613</v>
      </c>
      <c r="B27" s="6">
        <v>44607</v>
      </c>
      <c r="C27" s="6">
        <v>44608</v>
      </c>
      <c r="D27" s="4">
        <v>153</v>
      </c>
      <c r="E27" s="4" t="str">
        <f>VLOOKUP(A27,HOP!A:L,12,0)</f>
        <v>153.00</v>
      </c>
      <c r="F27" s="4" t="str">
        <f>VLOOKUP(A27,HOP!A:C,3,0)</f>
        <v>2419554</v>
      </c>
      <c r="G27" s="4">
        <f t="shared" si="0"/>
        <v>0</v>
      </c>
      <c r="H27" s="4" t="str">
        <f t="shared" si="1"/>
        <v>，2419554</v>
      </c>
      <c r="I27" s="4" t="str">
        <f>VLOOKUP(A27,HOP!A:U,21,0)</f>
        <v>直连</v>
      </c>
    </row>
    <row r="28" s="4" customFormat="1" hidden="1" spans="1:9">
      <c r="A28" s="5">
        <v>17364339736</v>
      </c>
      <c r="B28" s="6">
        <v>44607</v>
      </c>
      <c r="C28" s="6">
        <v>44608</v>
      </c>
      <c r="D28" s="4">
        <v>188</v>
      </c>
      <c r="E28" s="4" t="str">
        <f>VLOOKUP(A28,HOP!A:L,12,0)</f>
        <v>188.00</v>
      </c>
      <c r="F28" s="4" t="str">
        <f>VLOOKUP(A28,HOP!A:C,3,0)</f>
        <v>2419580</v>
      </c>
      <c r="G28" s="4">
        <f t="shared" si="0"/>
        <v>0</v>
      </c>
      <c r="H28" s="4" t="str">
        <f t="shared" si="1"/>
        <v>，2419580</v>
      </c>
      <c r="I28" s="4" t="str">
        <f>VLOOKUP(A28,HOP!A:U,21,0)</f>
        <v>直连</v>
      </c>
    </row>
    <row r="29" s="4" customFormat="1" hidden="1" spans="1:9">
      <c r="A29" s="5">
        <v>17364609415</v>
      </c>
      <c r="B29" s="6">
        <v>44607</v>
      </c>
      <c r="C29" s="6">
        <v>44608</v>
      </c>
      <c r="D29" s="4">
        <v>150</v>
      </c>
      <c r="E29" s="4" t="str">
        <f>VLOOKUP(A29,HOP!A:L,12,0)</f>
        <v>150.00</v>
      </c>
      <c r="F29" s="4" t="str">
        <f>VLOOKUP(A29,HOP!A:C,3,0)</f>
        <v>2419600</v>
      </c>
      <c r="G29" s="4">
        <f t="shared" si="0"/>
        <v>0</v>
      </c>
      <c r="H29" s="4" t="str">
        <f t="shared" si="1"/>
        <v>，2419600</v>
      </c>
      <c r="I29" s="4" t="str">
        <f>VLOOKUP(A29,HOP!A:U,21,0)</f>
        <v>直连</v>
      </c>
    </row>
    <row r="30" s="4" customFormat="1" hidden="1" spans="1:9">
      <c r="A30" s="5">
        <v>17366619294</v>
      </c>
      <c r="B30" s="6">
        <v>44607</v>
      </c>
      <c r="C30" s="6">
        <v>44608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17366722222</v>
      </c>
      <c r="B31" s="6">
        <v>44607</v>
      </c>
      <c r="C31" s="6">
        <v>44608</v>
      </c>
      <c r="D31" s="4">
        <v>222</v>
      </c>
      <c r="E31" s="4" t="str">
        <f>VLOOKUP(A31,HOP!A:L,12,0)</f>
        <v>222.00</v>
      </c>
      <c r="F31" s="4" t="str">
        <f>VLOOKUP(A31,HOP!A:C,3,0)</f>
        <v>2419614</v>
      </c>
      <c r="G31" s="4">
        <f t="shared" si="0"/>
        <v>0</v>
      </c>
      <c r="H31" s="4" t="str">
        <f t="shared" si="1"/>
        <v>，2419614</v>
      </c>
      <c r="I31" s="4" t="str">
        <f>VLOOKUP(A31,HOP!A:U,21,0)</f>
        <v>直连</v>
      </c>
    </row>
    <row r="32" s="4" customFormat="1" hidden="1" spans="1:9">
      <c r="A32" s="5">
        <v>17367405717</v>
      </c>
      <c r="B32" s="6">
        <v>44607</v>
      </c>
      <c r="C32" s="6">
        <v>44608</v>
      </c>
      <c r="D32" s="4">
        <v>153</v>
      </c>
      <c r="E32" s="4" t="str">
        <f>VLOOKUP(A32,HOP!A:L,12,0)</f>
        <v>153.00</v>
      </c>
      <c r="F32" s="4" t="str">
        <f>VLOOKUP(A32,HOP!A:C,3,0)</f>
        <v>2419632</v>
      </c>
      <c r="G32" s="4">
        <f t="shared" si="0"/>
        <v>0</v>
      </c>
      <c r="H32" s="4" t="str">
        <f t="shared" si="1"/>
        <v>，2419632</v>
      </c>
      <c r="I32" s="4" t="str">
        <f>VLOOKUP(A32,HOP!A:U,21,0)</f>
        <v>直连</v>
      </c>
    </row>
    <row r="33" s="4" customFormat="1" hidden="1" spans="1:9">
      <c r="A33" s="5">
        <v>17367897373</v>
      </c>
      <c r="B33" s="6">
        <v>44607</v>
      </c>
      <c r="C33" s="6">
        <v>44608</v>
      </c>
      <c r="D33" s="4">
        <v>196</v>
      </c>
      <c r="E33" s="4" t="str">
        <f>VLOOKUP(A33,HOP!A:L,12,0)</f>
        <v>196.00</v>
      </c>
      <c r="F33" s="4" t="str">
        <f>VLOOKUP(A33,HOP!A:C,3,0)</f>
        <v>2419651</v>
      </c>
      <c r="G33" s="4">
        <f t="shared" si="0"/>
        <v>0</v>
      </c>
      <c r="H33" s="4" t="str">
        <f t="shared" si="1"/>
        <v>，2419651</v>
      </c>
      <c r="I33" s="4" t="str">
        <f>VLOOKUP(A33,HOP!A:U,21,0)</f>
        <v>直连</v>
      </c>
    </row>
    <row r="34" s="4" customFormat="1" hidden="1" spans="1:9">
      <c r="A34" s="5">
        <v>17368229963</v>
      </c>
      <c r="B34" s="6">
        <v>44607</v>
      </c>
      <c r="C34" s="6">
        <v>44608</v>
      </c>
      <c r="D34" s="4">
        <v>201</v>
      </c>
      <c r="E34" s="4" t="str">
        <f>VLOOKUP(A34,HOP!A:L,12,0)</f>
        <v>201.00</v>
      </c>
      <c r="F34" s="4" t="str">
        <f>VLOOKUP(A34,HOP!A:C,3,0)</f>
        <v>2419675</v>
      </c>
      <c r="G34" s="4">
        <f t="shared" si="0"/>
        <v>0</v>
      </c>
      <c r="H34" s="4" t="str">
        <f t="shared" si="1"/>
        <v>，2419675</v>
      </c>
      <c r="I34" s="4" t="str">
        <f>VLOOKUP(A34,HOP!A:U,21,0)</f>
        <v>直连</v>
      </c>
    </row>
    <row r="36" spans="4:4">
      <c r="D36" s="4">
        <f>SUM(D2:D35)</f>
        <v>9484</v>
      </c>
    </row>
    <row r="37" spans="4:4">
      <c r="D37" s="4" t="s">
        <v>169</v>
      </c>
    </row>
    <row r="40" spans="1:3">
      <c r="A40" s="4" t="s">
        <v>170</v>
      </c>
      <c r="C40" s="4">
        <v>8692</v>
      </c>
    </row>
    <row r="41" spans="1:3">
      <c r="A41" s="4" t="s">
        <v>171</v>
      </c>
      <c r="C41" s="4">
        <v>792</v>
      </c>
    </row>
    <row r="42" spans="1:3">
      <c r="A42" s="4" t="s">
        <v>172</v>
      </c>
      <c r="C42" s="4">
        <f>SUBTOTAL(9,C40:C41)</f>
        <v>9484</v>
      </c>
    </row>
  </sheetData>
  <autoFilter ref="A1:X34">
    <filterColumn colId="3">
      <filters>
        <filter val="150"/>
        <filter val="210"/>
        <filter val="151"/>
        <filter val="492"/>
        <filter val="792"/>
        <filter val="153"/>
        <filter val="196"/>
        <filter val="97"/>
        <filter val="198"/>
        <filter val="258"/>
        <filter val="421"/>
        <filter val="222"/>
        <filter val="264"/>
        <filter val="125"/>
        <filter val="729"/>
        <filter val="130"/>
        <filter val="530"/>
        <filter val="830"/>
        <filter val="231"/>
        <filter val="278"/>
        <filter val="378"/>
        <filter val="239"/>
        <filter val="540"/>
        <filter val="201"/>
        <filter val="844"/>
        <filter val="147"/>
        <filter val="188"/>
        <filter val="149"/>
      </filters>
    </filterColumn>
    <filterColumn colId="6">
      <customFilters>
        <customFilter operator="equal" val="792"/>
      </custom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E39" sqref="E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173</v>
      </c>
      <c r="B1" s="2" t="s">
        <v>174</v>
      </c>
      <c r="C1" s="2" t="s">
        <v>175</v>
      </c>
      <c r="D1" s="2" t="s">
        <v>176</v>
      </c>
      <c r="E1" s="2" t="s">
        <v>13</v>
      </c>
      <c r="F1" s="2" t="s">
        <v>5</v>
      </c>
      <c r="G1" s="2" t="s">
        <v>6</v>
      </c>
      <c r="H1" s="2" t="s">
        <v>177</v>
      </c>
      <c r="I1" s="2" t="s">
        <v>178</v>
      </c>
      <c r="J1" s="2" t="s">
        <v>179</v>
      </c>
      <c r="K1" s="2" t="s">
        <v>180</v>
      </c>
      <c r="L1" s="2" t="s">
        <v>181</v>
      </c>
      <c r="M1" s="2" t="s">
        <v>182</v>
      </c>
      <c r="N1" s="2" t="s">
        <v>183</v>
      </c>
      <c r="O1" s="2" t="s">
        <v>184</v>
      </c>
      <c r="P1" s="2" t="s">
        <v>185</v>
      </c>
      <c r="Q1" s="2" t="s">
        <v>186</v>
      </c>
      <c r="R1" s="2" t="s">
        <v>187</v>
      </c>
      <c r="S1" s="2" t="s">
        <v>188</v>
      </c>
      <c r="T1" s="2" t="s">
        <v>189</v>
      </c>
      <c r="U1" s="2" t="s">
        <v>190</v>
      </c>
    </row>
    <row r="2" s="1" customFormat="1" spans="1:21">
      <c r="A2" s="3">
        <v>17368229963</v>
      </c>
      <c r="B2" s="1" t="s">
        <v>191</v>
      </c>
      <c r="C2" s="1" t="s">
        <v>192</v>
      </c>
      <c r="D2" s="1" t="s">
        <v>193</v>
      </c>
      <c r="E2" s="1" t="s">
        <v>166</v>
      </c>
      <c r="F2" s="1" t="s">
        <v>191</v>
      </c>
      <c r="G2" s="1" t="s">
        <v>194</v>
      </c>
      <c r="H2" s="1" t="s">
        <v>195</v>
      </c>
      <c r="I2" s="1" t="s">
        <v>196</v>
      </c>
      <c r="J2" s="1" t="s">
        <v>197</v>
      </c>
      <c r="K2" s="1" t="s">
        <v>196</v>
      </c>
      <c r="L2" s="1" t="s">
        <v>196</v>
      </c>
      <c r="M2" s="1" t="s">
        <v>198</v>
      </c>
      <c r="N2" s="1" t="s">
        <v>198</v>
      </c>
      <c r="O2" s="1" t="s">
        <v>199</v>
      </c>
      <c r="P2" s="1" t="s">
        <v>200</v>
      </c>
      <c r="Q2" s="1" t="s">
        <v>201</v>
      </c>
      <c r="R2" s="1" t="s">
        <v>202</v>
      </c>
      <c r="S2" s="1" t="s">
        <v>203</v>
      </c>
      <c r="T2" s="1" t="s">
        <v>204</v>
      </c>
      <c r="U2" s="1" t="s">
        <v>205</v>
      </c>
    </row>
    <row r="3" s="1" customFormat="1" spans="1:21">
      <c r="A3" s="3">
        <v>17367897373</v>
      </c>
      <c r="B3" s="1" t="s">
        <v>191</v>
      </c>
      <c r="C3" s="1" t="s">
        <v>206</v>
      </c>
      <c r="D3" s="1" t="s">
        <v>207</v>
      </c>
      <c r="E3" s="1" t="s">
        <v>161</v>
      </c>
      <c r="F3" s="1" t="s">
        <v>191</v>
      </c>
      <c r="G3" s="1" t="s">
        <v>194</v>
      </c>
      <c r="H3" s="1" t="s">
        <v>195</v>
      </c>
      <c r="I3" s="1" t="s">
        <v>208</v>
      </c>
      <c r="J3" s="1" t="s">
        <v>197</v>
      </c>
      <c r="K3" s="1" t="s">
        <v>208</v>
      </c>
      <c r="L3" s="1" t="s">
        <v>208</v>
      </c>
      <c r="M3" s="1" t="s">
        <v>198</v>
      </c>
      <c r="N3" s="1" t="s">
        <v>198</v>
      </c>
      <c r="O3" s="1" t="s">
        <v>199</v>
      </c>
      <c r="P3" s="1" t="s">
        <v>200</v>
      </c>
      <c r="Q3" s="1" t="s">
        <v>201</v>
      </c>
      <c r="R3" s="1" t="s">
        <v>209</v>
      </c>
      <c r="S3" s="1" t="s">
        <v>203</v>
      </c>
      <c r="T3" s="1" t="s">
        <v>204</v>
      </c>
      <c r="U3" s="1" t="s">
        <v>205</v>
      </c>
    </row>
    <row r="4" s="1" customFormat="1" spans="1:21">
      <c r="A4" s="3">
        <v>17367405717</v>
      </c>
      <c r="B4" s="1" t="s">
        <v>191</v>
      </c>
      <c r="C4" s="1" t="s">
        <v>210</v>
      </c>
      <c r="D4" s="1" t="s">
        <v>211</v>
      </c>
      <c r="E4" s="1" t="s">
        <v>157</v>
      </c>
      <c r="F4" s="1" t="s">
        <v>191</v>
      </c>
      <c r="G4" s="1" t="s">
        <v>194</v>
      </c>
      <c r="H4" s="1" t="s">
        <v>195</v>
      </c>
      <c r="I4" s="1" t="s">
        <v>212</v>
      </c>
      <c r="J4" s="1" t="s">
        <v>197</v>
      </c>
      <c r="K4" s="1" t="s">
        <v>212</v>
      </c>
      <c r="L4" s="1" t="s">
        <v>212</v>
      </c>
      <c r="M4" s="1" t="s">
        <v>198</v>
      </c>
      <c r="N4" s="1" t="s">
        <v>198</v>
      </c>
      <c r="O4" s="1" t="s">
        <v>199</v>
      </c>
      <c r="P4" s="1" t="s">
        <v>200</v>
      </c>
      <c r="Q4" s="1" t="s">
        <v>201</v>
      </c>
      <c r="R4" s="1" t="s">
        <v>213</v>
      </c>
      <c r="S4" s="1" t="s">
        <v>203</v>
      </c>
      <c r="T4" s="1" t="s">
        <v>204</v>
      </c>
      <c r="U4" s="1" t="s">
        <v>205</v>
      </c>
    </row>
    <row r="5" s="1" customFormat="1" spans="1:21">
      <c r="A5" s="3">
        <v>17366722222</v>
      </c>
      <c r="B5" s="1" t="s">
        <v>191</v>
      </c>
      <c r="C5" s="1" t="s">
        <v>214</v>
      </c>
      <c r="D5" s="1" t="s">
        <v>215</v>
      </c>
      <c r="E5" s="1" t="s">
        <v>154</v>
      </c>
      <c r="F5" s="1" t="s">
        <v>191</v>
      </c>
      <c r="G5" s="1" t="s">
        <v>194</v>
      </c>
      <c r="H5" s="1" t="s">
        <v>195</v>
      </c>
      <c r="I5" s="1" t="s">
        <v>216</v>
      </c>
      <c r="J5" s="1" t="s">
        <v>197</v>
      </c>
      <c r="K5" s="1" t="s">
        <v>216</v>
      </c>
      <c r="L5" s="1" t="s">
        <v>216</v>
      </c>
      <c r="M5" s="1" t="s">
        <v>198</v>
      </c>
      <c r="N5" s="1" t="s">
        <v>198</v>
      </c>
      <c r="O5" s="1" t="s">
        <v>199</v>
      </c>
      <c r="P5" s="1" t="s">
        <v>200</v>
      </c>
      <c r="Q5" s="1" t="s">
        <v>201</v>
      </c>
      <c r="R5" s="1" t="s">
        <v>217</v>
      </c>
      <c r="S5" s="1" t="s">
        <v>203</v>
      </c>
      <c r="T5" s="1" t="s">
        <v>204</v>
      </c>
      <c r="U5" s="1" t="s">
        <v>205</v>
      </c>
    </row>
    <row r="6" s="1" customFormat="1" spans="1:21">
      <c r="A6" s="3">
        <v>17364609415</v>
      </c>
      <c r="B6" s="1" t="s">
        <v>191</v>
      </c>
      <c r="C6" s="1" t="s">
        <v>218</v>
      </c>
      <c r="D6" s="1" t="s">
        <v>219</v>
      </c>
      <c r="E6" s="1" t="s">
        <v>146</v>
      </c>
      <c r="F6" s="1" t="s">
        <v>191</v>
      </c>
      <c r="G6" s="1" t="s">
        <v>194</v>
      </c>
      <c r="H6" s="1" t="s">
        <v>195</v>
      </c>
      <c r="I6" s="1" t="s">
        <v>220</v>
      </c>
      <c r="J6" s="1" t="s">
        <v>197</v>
      </c>
      <c r="K6" s="1" t="s">
        <v>220</v>
      </c>
      <c r="L6" s="1" t="s">
        <v>220</v>
      </c>
      <c r="M6" s="1" t="s">
        <v>198</v>
      </c>
      <c r="N6" s="1" t="s">
        <v>198</v>
      </c>
      <c r="O6" s="1" t="s">
        <v>199</v>
      </c>
      <c r="P6" s="1" t="s">
        <v>200</v>
      </c>
      <c r="Q6" s="1" t="s">
        <v>201</v>
      </c>
      <c r="R6" s="1" t="s">
        <v>221</v>
      </c>
      <c r="S6" s="1" t="s">
        <v>203</v>
      </c>
      <c r="T6" s="1" t="s">
        <v>204</v>
      </c>
      <c r="U6" s="1" t="s">
        <v>205</v>
      </c>
    </row>
    <row r="7" s="1" customFormat="1" spans="1:21">
      <c r="A7" s="3">
        <v>17364339736</v>
      </c>
      <c r="B7" s="1" t="s">
        <v>191</v>
      </c>
      <c r="C7" s="1" t="s">
        <v>222</v>
      </c>
      <c r="D7" s="1" t="s">
        <v>223</v>
      </c>
      <c r="E7" s="1" t="s">
        <v>141</v>
      </c>
      <c r="F7" s="1" t="s">
        <v>191</v>
      </c>
      <c r="G7" s="1" t="s">
        <v>194</v>
      </c>
      <c r="H7" s="1" t="s">
        <v>195</v>
      </c>
      <c r="I7" s="1" t="s">
        <v>224</v>
      </c>
      <c r="J7" s="1" t="s">
        <v>197</v>
      </c>
      <c r="K7" s="1" t="s">
        <v>224</v>
      </c>
      <c r="L7" s="1" t="s">
        <v>224</v>
      </c>
      <c r="M7" s="1" t="s">
        <v>198</v>
      </c>
      <c r="N7" s="1" t="s">
        <v>198</v>
      </c>
      <c r="O7" s="1" t="s">
        <v>199</v>
      </c>
      <c r="P7" s="1" t="s">
        <v>200</v>
      </c>
      <c r="Q7" s="1" t="s">
        <v>201</v>
      </c>
      <c r="R7" s="1" t="s">
        <v>225</v>
      </c>
      <c r="S7" s="1" t="s">
        <v>203</v>
      </c>
      <c r="T7" s="1" t="s">
        <v>204</v>
      </c>
      <c r="U7" s="1" t="s">
        <v>205</v>
      </c>
    </row>
    <row r="8" s="1" customFormat="1" spans="1:21">
      <c r="A8" s="3">
        <v>17364083613</v>
      </c>
      <c r="B8" s="1" t="s">
        <v>191</v>
      </c>
      <c r="C8" s="1" t="s">
        <v>226</v>
      </c>
      <c r="D8" s="1" t="s">
        <v>211</v>
      </c>
      <c r="E8" s="1" t="s">
        <v>137</v>
      </c>
      <c r="F8" s="1" t="s">
        <v>191</v>
      </c>
      <c r="G8" s="1" t="s">
        <v>194</v>
      </c>
      <c r="H8" s="1" t="s">
        <v>195</v>
      </c>
      <c r="I8" s="1" t="s">
        <v>212</v>
      </c>
      <c r="J8" s="1" t="s">
        <v>197</v>
      </c>
      <c r="K8" s="1" t="s">
        <v>212</v>
      </c>
      <c r="L8" s="1" t="s">
        <v>212</v>
      </c>
      <c r="M8" s="1" t="s">
        <v>198</v>
      </c>
      <c r="N8" s="1" t="s">
        <v>198</v>
      </c>
      <c r="O8" s="1" t="s">
        <v>199</v>
      </c>
      <c r="P8" s="1" t="s">
        <v>200</v>
      </c>
      <c r="Q8" s="1" t="s">
        <v>201</v>
      </c>
      <c r="R8" s="1" t="s">
        <v>227</v>
      </c>
      <c r="S8" s="1" t="s">
        <v>203</v>
      </c>
      <c r="T8" s="1" t="s">
        <v>204</v>
      </c>
      <c r="U8" s="1" t="s">
        <v>205</v>
      </c>
    </row>
    <row r="9" s="1" customFormat="1" spans="1:21">
      <c r="A9" s="3">
        <v>17363725890</v>
      </c>
      <c r="B9" s="1" t="s">
        <v>191</v>
      </c>
      <c r="C9" s="1" t="s">
        <v>228</v>
      </c>
      <c r="D9" s="1" t="s">
        <v>229</v>
      </c>
      <c r="E9" s="1" t="s">
        <v>132</v>
      </c>
      <c r="F9" s="1" t="s">
        <v>191</v>
      </c>
      <c r="G9" s="1" t="s">
        <v>194</v>
      </c>
      <c r="H9" s="1" t="s">
        <v>195</v>
      </c>
      <c r="I9" s="1" t="s">
        <v>230</v>
      </c>
      <c r="J9" s="1" t="s">
        <v>197</v>
      </c>
      <c r="K9" s="1" t="s">
        <v>230</v>
      </c>
      <c r="L9" s="1" t="s">
        <v>230</v>
      </c>
      <c r="M9" s="1" t="s">
        <v>198</v>
      </c>
      <c r="N9" s="1" t="s">
        <v>198</v>
      </c>
      <c r="O9" s="1" t="s">
        <v>199</v>
      </c>
      <c r="P9" s="1" t="s">
        <v>200</v>
      </c>
      <c r="Q9" s="1" t="s">
        <v>201</v>
      </c>
      <c r="R9" s="1" t="s">
        <v>231</v>
      </c>
      <c r="S9" s="1" t="s">
        <v>203</v>
      </c>
      <c r="T9" s="1" t="s">
        <v>204</v>
      </c>
      <c r="U9" s="1" t="s">
        <v>205</v>
      </c>
    </row>
    <row r="10" s="1" customFormat="1" spans="1:21">
      <c r="A10" s="3">
        <v>17363567299</v>
      </c>
      <c r="B10" s="1" t="s">
        <v>191</v>
      </c>
      <c r="C10" s="1" t="s">
        <v>232</v>
      </c>
      <c r="D10" s="1" t="s">
        <v>233</v>
      </c>
      <c r="E10" s="1" t="s">
        <v>129</v>
      </c>
      <c r="F10" s="1" t="s">
        <v>191</v>
      </c>
      <c r="G10" s="1" t="s">
        <v>194</v>
      </c>
      <c r="H10" s="1" t="s">
        <v>195</v>
      </c>
      <c r="I10" s="1" t="s">
        <v>234</v>
      </c>
      <c r="J10" s="1" t="s">
        <v>197</v>
      </c>
      <c r="K10" s="1" t="s">
        <v>234</v>
      </c>
      <c r="L10" s="1" t="s">
        <v>234</v>
      </c>
      <c r="M10" s="1" t="s">
        <v>198</v>
      </c>
      <c r="N10" s="1" t="s">
        <v>198</v>
      </c>
      <c r="O10" s="1" t="s">
        <v>199</v>
      </c>
      <c r="P10" s="1" t="s">
        <v>200</v>
      </c>
      <c r="Q10" s="1" t="s">
        <v>201</v>
      </c>
      <c r="R10" s="1" t="s">
        <v>235</v>
      </c>
      <c r="S10" s="1" t="s">
        <v>203</v>
      </c>
      <c r="T10" s="1" t="s">
        <v>204</v>
      </c>
      <c r="U10" s="1" t="s">
        <v>205</v>
      </c>
    </row>
    <row r="11" s="1" customFormat="1" spans="1:21">
      <c r="A11" s="3">
        <v>17363123841</v>
      </c>
      <c r="B11" s="1" t="s">
        <v>191</v>
      </c>
      <c r="C11" s="1" t="s">
        <v>236</v>
      </c>
      <c r="D11" s="1" t="s">
        <v>237</v>
      </c>
      <c r="E11" s="1" t="s">
        <v>124</v>
      </c>
      <c r="F11" s="1" t="s">
        <v>191</v>
      </c>
      <c r="G11" s="1" t="s">
        <v>194</v>
      </c>
      <c r="H11" s="1" t="s">
        <v>195</v>
      </c>
      <c r="I11" s="1" t="s">
        <v>224</v>
      </c>
      <c r="J11" s="1" t="s">
        <v>197</v>
      </c>
      <c r="K11" s="1" t="s">
        <v>224</v>
      </c>
      <c r="L11" s="1" t="s">
        <v>224</v>
      </c>
      <c r="M11" s="1" t="s">
        <v>198</v>
      </c>
      <c r="N11" s="1" t="s">
        <v>198</v>
      </c>
      <c r="O11" s="1" t="s">
        <v>199</v>
      </c>
      <c r="P11" s="1" t="s">
        <v>200</v>
      </c>
      <c r="Q11" s="1" t="s">
        <v>201</v>
      </c>
      <c r="R11" s="1" t="s">
        <v>238</v>
      </c>
      <c r="S11" s="1" t="s">
        <v>203</v>
      </c>
      <c r="T11" s="1" t="s">
        <v>204</v>
      </c>
      <c r="U11" s="1" t="s">
        <v>205</v>
      </c>
    </row>
    <row r="12" s="1" customFormat="1" spans="1:21">
      <c r="A12" s="3">
        <v>17362830383</v>
      </c>
      <c r="B12" s="1" t="s">
        <v>191</v>
      </c>
      <c r="C12" s="1" t="s">
        <v>239</v>
      </c>
      <c r="D12" s="1" t="s">
        <v>240</v>
      </c>
      <c r="E12" s="1" t="s">
        <v>120</v>
      </c>
      <c r="F12" s="1" t="s">
        <v>191</v>
      </c>
      <c r="G12" s="1" t="s">
        <v>194</v>
      </c>
      <c r="H12" s="1" t="s">
        <v>195</v>
      </c>
      <c r="I12" s="1" t="s">
        <v>241</v>
      </c>
      <c r="J12" s="1" t="s">
        <v>197</v>
      </c>
      <c r="K12" s="1" t="s">
        <v>241</v>
      </c>
      <c r="L12" s="1" t="s">
        <v>241</v>
      </c>
      <c r="M12" s="1" t="s">
        <v>198</v>
      </c>
      <c r="N12" s="1" t="s">
        <v>198</v>
      </c>
      <c r="O12" s="1" t="s">
        <v>199</v>
      </c>
      <c r="P12" s="1" t="s">
        <v>200</v>
      </c>
      <c r="Q12" s="1" t="s">
        <v>201</v>
      </c>
      <c r="R12" s="1" t="s">
        <v>242</v>
      </c>
      <c r="S12" s="1" t="s">
        <v>203</v>
      </c>
      <c r="T12" s="1" t="s">
        <v>204</v>
      </c>
      <c r="U12" s="1" t="s">
        <v>205</v>
      </c>
    </row>
    <row r="13" s="1" customFormat="1" spans="1:21">
      <c r="A13" s="3">
        <v>17362790459</v>
      </c>
      <c r="B13" s="1" t="s">
        <v>191</v>
      </c>
      <c r="C13" s="1" t="s">
        <v>243</v>
      </c>
      <c r="D13" s="1" t="s">
        <v>244</v>
      </c>
      <c r="E13" s="1" t="s">
        <v>115</v>
      </c>
      <c r="F13" s="1" t="s">
        <v>191</v>
      </c>
      <c r="G13" s="1" t="s">
        <v>194</v>
      </c>
      <c r="H13" s="1" t="s">
        <v>195</v>
      </c>
      <c r="I13" s="1" t="s">
        <v>245</v>
      </c>
      <c r="J13" s="1" t="s">
        <v>197</v>
      </c>
      <c r="K13" s="1" t="s">
        <v>245</v>
      </c>
      <c r="L13" s="1" t="s">
        <v>245</v>
      </c>
      <c r="M13" s="1" t="s">
        <v>198</v>
      </c>
      <c r="N13" s="1" t="s">
        <v>198</v>
      </c>
      <c r="O13" s="1" t="s">
        <v>199</v>
      </c>
      <c r="P13" s="1" t="s">
        <v>200</v>
      </c>
      <c r="Q13" s="1" t="s">
        <v>201</v>
      </c>
      <c r="R13" s="1" t="s">
        <v>246</v>
      </c>
      <c r="S13" s="1" t="s">
        <v>203</v>
      </c>
      <c r="T13" s="1" t="s">
        <v>204</v>
      </c>
      <c r="U13" s="1" t="s">
        <v>205</v>
      </c>
    </row>
    <row r="14" s="1" customFormat="1" spans="1:21">
      <c r="A14" s="3">
        <v>17362657601</v>
      </c>
      <c r="B14" s="1" t="s">
        <v>191</v>
      </c>
      <c r="C14" s="1" t="s">
        <v>247</v>
      </c>
      <c r="D14" s="1" t="s">
        <v>248</v>
      </c>
      <c r="E14" s="1" t="s">
        <v>111</v>
      </c>
      <c r="F14" s="1" t="s">
        <v>191</v>
      </c>
      <c r="G14" s="1" t="s">
        <v>194</v>
      </c>
      <c r="H14" s="1" t="s">
        <v>195</v>
      </c>
      <c r="I14" s="1" t="s">
        <v>249</v>
      </c>
      <c r="J14" s="1" t="s">
        <v>197</v>
      </c>
      <c r="K14" s="1" t="s">
        <v>249</v>
      </c>
      <c r="L14" s="1" t="s">
        <v>249</v>
      </c>
      <c r="M14" s="1" t="s">
        <v>198</v>
      </c>
      <c r="N14" s="1" t="s">
        <v>198</v>
      </c>
      <c r="O14" s="1" t="s">
        <v>199</v>
      </c>
      <c r="P14" s="1" t="s">
        <v>200</v>
      </c>
      <c r="Q14" s="1" t="s">
        <v>201</v>
      </c>
      <c r="R14" s="1" t="s">
        <v>250</v>
      </c>
      <c r="S14" s="1" t="s">
        <v>203</v>
      </c>
      <c r="T14" s="1" t="s">
        <v>204</v>
      </c>
      <c r="U14" s="1" t="s">
        <v>205</v>
      </c>
    </row>
    <row r="15" s="1" customFormat="1" spans="1:21">
      <c r="A15" s="3">
        <v>17362420919</v>
      </c>
      <c r="B15" s="1" t="s">
        <v>191</v>
      </c>
      <c r="C15" s="1" t="s">
        <v>251</v>
      </c>
      <c r="D15" s="1" t="s">
        <v>252</v>
      </c>
      <c r="E15" s="1" t="s">
        <v>253</v>
      </c>
      <c r="F15" s="1" t="s">
        <v>191</v>
      </c>
      <c r="G15" s="1" t="s">
        <v>194</v>
      </c>
      <c r="H15" s="1" t="s">
        <v>195</v>
      </c>
      <c r="I15" s="1" t="s">
        <v>254</v>
      </c>
      <c r="J15" s="1" t="s">
        <v>197</v>
      </c>
      <c r="K15" s="1" t="s">
        <v>254</v>
      </c>
      <c r="L15" s="1" t="s">
        <v>254</v>
      </c>
      <c r="M15" s="1" t="s">
        <v>198</v>
      </c>
      <c r="N15" s="1" t="s">
        <v>198</v>
      </c>
      <c r="O15" s="1" t="s">
        <v>199</v>
      </c>
      <c r="P15" s="1" t="s">
        <v>200</v>
      </c>
      <c r="Q15" s="1" t="s">
        <v>201</v>
      </c>
      <c r="R15" s="1" t="s">
        <v>255</v>
      </c>
      <c r="S15" s="1" t="s">
        <v>203</v>
      </c>
      <c r="T15" s="1" t="s">
        <v>204</v>
      </c>
      <c r="U15" s="1" t="s">
        <v>205</v>
      </c>
    </row>
    <row r="16" s="1" customFormat="1" spans="1:21">
      <c r="A16" s="3">
        <v>17362361730</v>
      </c>
      <c r="B16" s="1" t="s">
        <v>191</v>
      </c>
      <c r="C16" s="1" t="s">
        <v>256</v>
      </c>
      <c r="D16" s="1" t="s">
        <v>257</v>
      </c>
      <c r="E16" s="1" t="s">
        <v>258</v>
      </c>
      <c r="F16" s="1" t="s">
        <v>191</v>
      </c>
      <c r="G16" s="1" t="s">
        <v>194</v>
      </c>
      <c r="H16" s="1" t="s">
        <v>195</v>
      </c>
      <c r="I16" s="1" t="s">
        <v>259</v>
      </c>
      <c r="J16" s="1" t="s">
        <v>197</v>
      </c>
      <c r="K16" s="1" t="s">
        <v>259</v>
      </c>
      <c r="L16" s="1" t="s">
        <v>259</v>
      </c>
      <c r="M16" s="1" t="s">
        <v>198</v>
      </c>
      <c r="N16" s="1" t="s">
        <v>198</v>
      </c>
      <c r="O16" s="1" t="s">
        <v>199</v>
      </c>
      <c r="P16" s="1" t="s">
        <v>200</v>
      </c>
      <c r="Q16" s="1" t="s">
        <v>201</v>
      </c>
      <c r="R16" s="1" t="s">
        <v>260</v>
      </c>
      <c r="S16" s="1" t="s">
        <v>203</v>
      </c>
      <c r="T16" s="1" t="s">
        <v>204</v>
      </c>
      <c r="U16" s="1" t="s">
        <v>205</v>
      </c>
    </row>
    <row r="17" s="1" customFormat="1" spans="1:21">
      <c r="A17" s="3">
        <v>17360949727</v>
      </c>
      <c r="B17" s="1" t="s">
        <v>261</v>
      </c>
      <c r="C17" s="1" t="s">
        <v>262</v>
      </c>
      <c r="D17" s="1" t="s">
        <v>263</v>
      </c>
      <c r="E17" s="1" t="s">
        <v>101</v>
      </c>
      <c r="F17" s="1" t="s">
        <v>191</v>
      </c>
      <c r="G17" s="1" t="s">
        <v>194</v>
      </c>
      <c r="H17" s="1" t="s">
        <v>195</v>
      </c>
      <c r="I17" s="1" t="s">
        <v>264</v>
      </c>
      <c r="J17" s="1" t="s">
        <v>197</v>
      </c>
      <c r="K17" s="1" t="s">
        <v>264</v>
      </c>
      <c r="L17" s="1" t="s">
        <v>264</v>
      </c>
      <c r="M17" s="1" t="s">
        <v>198</v>
      </c>
      <c r="N17" s="1" t="s">
        <v>198</v>
      </c>
      <c r="O17" s="1" t="s">
        <v>199</v>
      </c>
      <c r="P17" s="1" t="s">
        <v>200</v>
      </c>
      <c r="Q17" s="1" t="s">
        <v>201</v>
      </c>
      <c r="R17" s="1" t="s">
        <v>265</v>
      </c>
      <c r="S17" s="1" t="s">
        <v>203</v>
      </c>
      <c r="T17" s="1" t="s">
        <v>204</v>
      </c>
      <c r="U17" s="1" t="s">
        <v>205</v>
      </c>
    </row>
    <row r="18" s="1" customFormat="1" spans="1:21">
      <c r="A18" s="3">
        <v>17353872061</v>
      </c>
      <c r="B18" s="1" t="s">
        <v>261</v>
      </c>
      <c r="C18" s="1" t="s">
        <v>266</v>
      </c>
      <c r="D18" s="1" t="s">
        <v>267</v>
      </c>
      <c r="E18" s="1" t="s">
        <v>98</v>
      </c>
      <c r="F18" s="1" t="s">
        <v>261</v>
      </c>
      <c r="G18" s="1" t="s">
        <v>194</v>
      </c>
      <c r="H18" s="1" t="s">
        <v>195</v>
      </c>
      <c r="I18" s="1" t="s">
        <v>268</v>
      </c>
      <c r="J18" s="1" t="s">
        <v>197</v>
      </c>
      <c r="K18" s="1" t="s">
        <v>268</v>
      </c>
      <c r="L18" s="1" t="s">
        <v>268</v>
      </c>
      <c r="M18" s="1" t="s">
        <v>198</v>
      </c>
      <c r="N18" s="1" t="s">
        <v>198</v>
      </c>
      <c r="O18" s="1" t="s">
        <v>199</v>
      </c>
      <c r="P18" s="1" t="s">
        <v>200</v>
      </c>
      <c r="Q18" s="1" t="s">
        <v>201</v>
      </c>
      <c r="R18" s="1" t="s">
        <v>269</v>
      </c>
      <c r="S18" s="1" t="s">
        <v>203</v>
      </c>
      <c r="T18" s="1" t="s">
        <v>204</v>
      </c>
      <c r="U18" s="1" t="s">
        <v>205</v>
      </c>
    </row>
    <row r="19" s="1" customFormat="1" spans="1:21">
      <c r="A19" s="3">
        <v>17353282126</v>
      </c>
      <c r="B19" s="1" t="s">
        <v>270</v>
      </c>
      <c r="C19" s="1" t="s">
        <v>271</v>
      </c>
      <c r="D19" s="1" t="s">
        <v>272</v>
      </c>
      <c r="E19" s="1" t="s">
        <v>89</v>
      </c>
      <c r="F19" s="1" t="s">
        <v>191</v>
      </c>
      <c r="G19" s="1" t="s">
        <v>194</v>
      </c>
      <c r="H19" s="1" t="s">
        <v>195</v>
      </c>
      <c r="I19" s="1" t="s">
        <v>273</v>
      </c>
      <c r="J19" s="1" t="s">
        <v>197</v>
      </c>
      <c r="K19" s="1" t="s">
        <v>273</v>
      </c>
      <c r="L19" s="1" t="s">
        <v>273</v>
      </c>
      <c r="M19" s="1" t="s">
        <v>198</v>
      </c>
      <c r="N19" s="1" t="s">
        <v>198</v>
      </c>
      <c r="O19" s="1" t="s">
        <v>199</v>
      </c>
      <c r="P19" s="1" t="s">
        <v>200</v>
      </c>
      <c r="Q19" s="1" t="s">
        <v>201</v>
      </c>
      <c r="R19" s="1" t="s">
        <v>274</v>
      </c>
      <c r="S19" s="1" t="s">
        <v>203</v>
      </c>
      <c r="T19" s="1" t="s">
        <v>204</v>
      </c>
      <c r="U19" s="1" t="s">
        <v>205</v>
      </c>
    </row>
    <row r="20" s="1" customFormat="1" spans="1:21">
      <c r="A20" s="3">
        <v>17353224611</v>
      </c>
      <c r="B20" s="1" t="s">
        <v>270</v>
      </c>
      <c r="C20" s="1" t="s">
        <v>275</v>
      </c>
      <c r="D20" s="1" t="s">
        <v>276</v>
      </c>
      <c r="E20" s="1" t="s">
        <v>84</v>
      </c>
      <c r="F20" s="1" t="s">
        <v>191</v>
      </c>
      <c r="G20" s="1" t="s">
        <v>194</v>
      </c>
      <c r="H20" s="1" t="s">
        <v>195</v>
      </c>
      <c r="I20" s="1" t="s">
        <v>277</v>
      </c>
      <c r="J20" s="1" t="s">
        <v>197</v>
      </c>
      <c r="K20" s="1" t="s">
        <v>277</v>
      </c>
      <c r="L20" s="1" t="s">
        <v>277</v>
      </c>
      <c r="M20" s="1" t="s">
        <v>198</v>
      </c>
      <c r="N20" s="1" t="s">
        <v>198</v>
      </c>
      <c r="O20" s="1" t="s">
        <v>199</v>
      </c>
      <c r="P20" s="1" t="s">
        <v>200</v>
      </c>
      <c r="Q20" s="1" t="s">
        <v>201</v>
      </c>
      <c r="R20" s="1" t="s">
        <v>278</v>
      </c>
      <c r="S20" s="1" t="s">
        <v>203</v>
      </c>
      <c r="T20" s="1" t="s">
        <v>204</v>
      </c>
      <c r="U20" s="1" t="s">
        <v>205</v>
      </c>
    </row>
    <row r="21" s="1" customFormat="1" spans="1:21">
      <c r="A21" s="3">
        <v>17343735386</v>
      </c>
      <c r="B21" s="1" t="s">
        <v>279</v>
      </c>
      <c r="C21" s="1" t="s">
        <v>280</v>
      </c>
      <c r="D21" s="1" t="s">
        <v>281</v>
      </c>
      <c r="E21" s="1" t="s">
        <v>81</v>
      </c>
      <c r="F21" s="1" t="s">
        <v>279</v>
      </c>
      <c r="G21" s="1" t="s">
        <v>194</v>
      </c>
      <c r="H21" s="1" t="s">
        <v>195</v>
      </c>
      <c r="I21" s="1" t="s">
        <v>282</v>
      </c>
      <c r="J21" s="1" t="s">
        <v>197</v>
      </c>
      <c r="K21" s="1" t="s">
        <v>282</v>
      </c>
      <c r="L21" s="1" t="s">
        <v>282</v>
      </c>
      <c r="M21" s="1" t="s">
        <v>198</v>
      </c>
      <c r="N21" s="1" t="s">
        <v>198</v>
      </c>
      <c r="O21" s="1" t="s">
        <v>199</v>
      </c>
      <c r="P21" s="1" t="s">
        <v>200</v>
      </c>
      <c r="Q21" s="1" t="s">
        <v>201</v>
      </c>
      <c r="R21" s="1" t="s">
        <v>283</v>
      </c>
      <c r="S21" s="1" t="s">
        <v>203</v>
      </c>
      <c r="T21" s="1" t="s">
        <v>204</v>
      </c>
      <c r="U21" s="1" t="s">
        <v>205</v>
      </c>
    </row>
    <row r="22" s="1" customFormat="1" spans="1:21">
      <c r="A22" s="3">
        <v>17337845325</v>
      </c>
      <c r="B22" s="1" t="s">
        <v>279</v>
      </c>
      <c r="C22" s="1" t="s">
        <v>284</v>
      </c>
      <c r="D22" s="1" t="s">
        <v>285</v>
      </c>
      <c r="E22" s="1" t="s">
        <v>77</v>
      </c>
      <c r="F22" s="1" t="s">
        <v>191</v>
      </c>
      <c r="G22" s="1" t="s">
        <v>194</v>
      </c>
      <c r="H22" s="1" t="s">
        <v>195</v>
      </c>
      <c r="I22" s="1" t="s">
        <v>286</v>
      </c>
      <c r="J22" s="1" t="s">
        <v>197</v>
      </c>
      <c r="K22" s="1" t="s">
        <v>286</v>
      </c>
      <c r="L22" s="1" t="s">
        <v>286</v>
      </c>
      <c r="M22" s="1" t="s">
        <v>198</v>
      </c>
      <c r="N22" s="1" t="s">
        <v>198</v>
      </c>
      <c r="O22" s="1" t="s">
        <v>199</v>
      </c>
      <c r="P22" s="1" t="s">
        <v>200</v>
      </c>
      <c r="Q22" s="1" t="s">
        <v>201</v>
      </c>
      <c r="R22" s="1" t="s">
        <v>287</v>
      </c>
      <c r="S22" s="1" t="s">
        <v>203</v>
      </c>
      <c r="T22" s="1" t="s">
        <v>204</v>
      </c>
      <c r="U22" s="1" t="s">
        <v>205</v>
      </c>
    </row>
    <row r="23" s="1" customFormat="1" spans="1:21">
      <c r="A23" s="3">
        <v>17337843357</v>
      </c>
      <c r="B23" s="1" t="s">
        <v>279</v>
      </c>
      <c r="C23" s="1" t="s">
        <v>288</v>
      </c>
      <c r="D23" s="1" t="s">
        <v>285</v>
      </c>
      <c r="E23" s="1" t="s">
        <v>75</v>
      </c>
      <c r="F23" s="1" t="s">
        <v>191</v>
      </c>
      <c r="G23" s="1" t="s">
        <v>194</v>
      </c>
      <c r="H23" s="1" t="s">
        <v>195</v>
      </c>
      <c r="I23" s="1" t="s">
        <v>289</v>
      </c>
      <c r="J23" s="1" t="s">
        <v>197</v>
      </c>
      <c r="K23" s="1" t="s">
        <v>289</v>
      </c>
      <c r="L23" s="1" t="s">
        <v>289</v>
      </c>
      <c r="M23" s="1" t="s">
        <v>198</v>
      </c>
      <c r="N23" s="1" t="s">
        <v>198</v>
      </c>
      <c r="O23" s="1" t="s">
        <v>199</v>
      </c>
      <c r="P23" s="1" t="s">
        <v>200</v>
      </c>
      <c r="Q23" s="1" t="s">
        <v>201</v>
      </c>
      <c r="R23" s="1" t="s">
        <v>290</v>
      </c>
      <c r="S23" s="1" t="s">
        <v>203</v>
      </c>
      <c r="T23" s="1" t="s">
        <v>204</v>
      </c>
      <c r="U23" s="1" t="s">
        <v>205</v>
      </c>
    </row>
    <row r="24" s="1" customFormat="1" spans="1:21">
      <c r="A24" s="3">
        <v>17329503876</v>
      </c>
      <c r="B24" s="1" t="s">
        <v>291</v>
      </c>
      <c r="C24" s="1" t="s">
        <v>292</v>
      </c>
      <c r="D24" s="1" t="s">
        <v>293</v>
      </c>
      <c r="E24" s="1" t="s">
        <v>294</v>
      </c>
      <c r="F24" s="1" t="s">
        <v>191</v>
      </c>
      <c r="G24" s="1" t="s">
        <v>194</v>
      </c>
      <c r="H24" s="1" t="s">
        <v>195</v>
      </c>
      <c r="I24" s="1" t="s">
        <v>295</v>
      </c>
      <c r="J24" s="1" t="s">
        <v>197</v>
      </c>
      <c r="K24" s="1" t="s">
        <v>295</v>
      </c>
      <c r="L24" s="1" t="s">
        <v>295</v>
      </c>
      <c r="M24" s="1" t="s">
        <v>198</v>
      </c>
      <c r="N24" s="1" t="s">
        <v>198</v>
      </c>
      <c r="O24" s="1" t="s">
        <v>199</v>
      </c>
      <c r="P24" s="1" t="s">
        <v>200</v>
      </c>
      <c r="Q24" s="1" t="s">
        <v>201</v>
      </c>
      <c r="R24" s="1" t="s">
        <v>296</v>
      </c>
      <c r="S24" s="1" t="s">
        <v>203</v>
      </c>
      <c r="T24" s="1" t="s">
        <v>204</v>
      </c>
      <c r="U24" s="1" t="s">
        <v>205</v>
      </c>
    </row>
    <row r="25" s="1" customFormat="1" spans="1:21">
      <c r="A25" s="3">
        <v>17329119170</v>
      </c>
      <c r="B25" s="1" t="s">
        <v>297</v>
      </c>
      <c r="C25" s="1" t="s">
        <v>298</v>
      </c>
      <c r="D25" s="1" t="s">
        <v>299</v>
      </c>
      <c r="E25" s="1" t="s">
        <v>300</v>
      </c>
      <c r="F25" s="1" t="s">
        <v>261</v>
      </c>
      <c r="G25" s="1" t="s">
        <v>194</v>
      </c>
      <c r="H25" s="1" t="s">
        <v>195</v>
      </c>
      <c r="I25" s="1" t="s">
        <v>301</v>
      </c>
      <c r="J25" s="1" t="s">
        <v>197</v>
      </c>
      <c r="K25" s="1" t="s">
        <v>301</v>
      </c>
      <c r="L25" s="1" t="s">
        <v>301</v>
      </c>
      <c r="M25" s="1" t="s">
        <v>198</v>
      </c>
      <c r="N25" s="1" t="s">
        <v>198</v>
      </c>
      <c r="O25" s="1" t="s">
        <v>199</v>
      </c>
      <c r="P25" s="1" t="s">
        <v>200</v>
      </c>
      <c r="Q25" s="1" t="s">
        <v>201</v>
      </c>
      <c r="R25" s="1" t="s">
        <v>302</v>
      </c>
      <c r="S25" s="1" t="s">
        <v>203</v>
      </c>
      <c r="T25" s="1" t="s">
        <v>204</v>
      </c>
      <c r="U25" s="1" t="s">
        <v>205</v>
      </c>
    </row>
    <row r="26" s="1" customFormat="1" spans="1:21">
      <c r="A26" s="3">
        <v>17328051578</v>
      </c>
      <c r="B26" s="1" t="s">
        <v>297</v>
      </c>
      <c r="C26" s="1" t="s">
        <v>303</v>
      </c>
      <c r="D26" s="1" t="s">
        <v>304</v>
      </c>
      <c r="E26" s="1" t="s">
        <v>305</v>
      </c>
      <c r="F26" s="1" t="s">
        <v>191</v>
      </c>
      <c r="G26" s="1" t="s">
        <v>194</v>
      </c>
      <c r="H26" s="1" t="s">
        <v>195</v>
      </c>
      <c r="I26" s="1" t="s">
        <v>306</v>
      </c>
      <c r="J26" s="1" t="s">
        <v>197</v>
      </c>
      <c r="K26" s="1" t="s">
        <v>306</v>
      </c>
      <c r="L26" s="1" t="s">
        <v>306</v>
      </c>
      <c r="M26" s="1" t="s">
        <v>198</v>
      </c>
      <c r="N26" s="1" t="s">
        <v>198</v>
      </c>
      <c r="O26" s="1" t="s">
        <v>199</v>
      </c>
      <c r="P26" s="1" t="s">
        <v>200</v>
      </c>
      <c r="Q26" s="1" t="s">
        <v>201</v>
      </c>
      <c r="R26" s="1" t="s">
        <v>307</v>
      </c>
      <c r="S26" s="1" t="s">
        <v>203</v>
      </c>
      <c r="T26" s="1" t="s">
        <v>204</v>
      </c>
      <c r="U26" s="1" t="s">
        <v>205</v>
      </c>
    </row>
    <row r="27" s="1" customFormat="1" spans="1:21">
      <c r="A27" s="3">
        <v>17326255633</v>
      </c>
      <c r="B27" s="1" t="s">
        <v>297</v>
      </c>
      <c r="C27" s="1" t="s">
        <v>308</v>
      </c>
      <c r="D27" s="1" t="s">
        <v>309</v>
      </c>
      <c r="E27" s="1" t="s">
        <v>60</v>
      </c>
      <c r="F27" s="1" t="s">
        <v>191</v>
      </c>
      <c r="G27" s="1" t="s">
        <v>194</v>
      </c>
      <c r="H27" s="1" t="s">
        <v>195</v>
      </c>
      <c r="I27" s="1" t="s">
        <v>310</v>
      </c>
      <c r="J27" s="1" t="s">
        <v>197</v>
      </c>
      <c r="K27" s="1" t="s">
        <v>310</v>
      </c>
      <c r="L27" s="1" t="s">
        <v>310</v>
      </c>
      <c r="M27" s="1" t="s">
        <v>198</v>
      </c>
      <c r="N27" s="1" t="s">
        <v>198</v>
      </c>
      <c r="O27" s="1" t="s">
        <v>199</v>
      </c>
      <c r="P27" s="1" t="s">
        <v>200</v>
      </c>
      <c r="Q27" s="1" t="s">
        <v>201</v>
      </c>
      <c r="R27" s="1" t="s">
        <v>311</v>
      </c>
      <c r="S27" s="1" t="s">
        <v>203</v>
      </c>
      <c r="T27" s="1" t="s">
        <v>204</v>
      </c>
      <c r="U27" s="1" t="s">
        <v>205</v>
      </c>
    </row>
    <row r="28" s="1" customFormat="1" spans="1:21">
      <c r="A28" s="3">
        <v>17320725190</v>
      </c>
      <c r="B28" s="1" t="s">
        <v>297</v>
      </c>
      <c r="C28" s="1" t="s">
        <v>312</v>
      </c>
      <c r="D28" s="1" t="s">
        <v>293</v>
      </c>
      <c r="E28" s="1" t="s">
        <v>313</v>
      </c>
      <c r="F28" s="1" t="s">
        <v>261</v>
      </c>
      <c r="G28" s="1" t="s">
        <v>194</v>
      </c>
      <c r="H28" s="1" t="s">
        <v>195</v>
      </c>
      <c r="I28" s="1" t="s">
        <v>314</v>
      </c>
      <c r="J28" s="1" t="s">
        <v>197</v>
      </c>
      <c r="K28" s="1" t="s">
        <v>314</v>
      </c>
      <c r="L28" s="1" t="s">
        <v>314</v>
      </c>
      <c r="M28" s="1" t="s">
        <v>198</v>
      </c>
      <c r="N28" s="1" t="s">
        <v>198</v>
      </c>
      <c r="O28" s="1" t="s">
        <v>199</v>
      </c>
      <c r="P28" s="1" t="s">
        <v>200</v>
      </c>
      <c r="Q28" s="1" t="s">
        <v>201</v>
      </c>
      <c r="R28" s="1" t="s">
        <v>315</v>
      </c>
      <c r="S28" s="1" t="s">
        <v>203</v>
      </c>
      <c r="T28" s="1" t="s">
        <v>204</v>
      </c>
      <c r="U28" s="1" t="s">
        <v>205</v>
      </c>
    </row>
    <row r="29" s="1" customFormat="1" spans="1:21">
      <c r="A29" s="3">
        <v>17303842018</v>
      </c>
      <c r="B29" s="1" t="s">
        <v>316</v>
      </c>
      <c r="C29" s="1" t="s">
        <v>317</v>
      </c>
      <c r="D29" s="1" t="s">
        <v>318</v>
      </c>
      <c r="E29" s="1" t="s">
        <v>46</v>
      </c>
      <c r="F29" s="1" t="s">
        <v>261</v>
      </c>
      <c r="G29" s="1" t="s">
        <v>194</v>
      </c>
      <c r="H29" s="1" t="s">
        <v>195</v>
      </c>
      <c r="I29" s="1" t="s">
        <v>319</v>
      </c>
      <c r="J29" s="1" t="s">
        <v>197</v>
      </c>
      <c r="K29" s="1" t="s">
        <v>319</v>
      </c>
      <c r="L29" s="1" t="s">
        <v>319</v>
      </c>
      <c r="M29" s="1" t="s">
        <v>198</v>
      </c>
      <c r="N29" s="1" t="s">
        <v>198</v>
      </c>
      <c r="O29" s="1" t="s">
        <v>199</v>
      </c>
      <c r="P29" s="1" t="s">
        <v>200</v>
      </c>
      <c r="Q29" s="1" t="s">
        <v>201</v>
      </c>
      <c r="R29" s="1" t="s">
        <v>320</v>
      </c>
      <c r="S29" s="1" t="s">
        <v>203</v>
      </c>
      <c r="T29" s="1" t="s">
        <v>204</v>
      </c>
      <c r="U29" s="1" t="s">
        <v>205</v>
      </c>
    </row>
    <row r="30" s="1" customFormat="1" spans="1:21">
      <c r="A30" s="3">
        <v>17272068490</v>
      </c>
      <c r="B30" s="1" t="s">
        <v>321</v>
      </c>
      <c r="C30" s="1" t="s">
        <v>322</v>
      </c>
      <c r="D30" s="1" t="s">
        <v>323</v>
      </c>
      <c r="E30" s="1" t="s">
        <v>324</v>
      </c>
      <c r="F30" s="1" t="s">
        <v>261</v>
      </c>
      <c r="G30" s="1" t="s">
        <v>194</v>
      </c>
      <c r="H30" s="1" t="s">
        <v>195</v>
      </c>
      <c r="I30" s="1" t="s">
        <v>325</v>
      </c>
      <c r="J30" s="1" t="s">
        <v>197</v>
      </c>
      <c r="K30" s="1" t="s">
        <v>325</v>
      </c>
      <c r="L30" s="1" t="s">
        <v>199</v>
      </c>
      <c r="M30" s="1" t="s">
        <v>326</v>
      </c>
      <c r="N30" s="1" t="s">
        <v>326</v>
      </c>
      <c r="O30" s="1" t="s">
        <v>199</v>
      </c>
      <c r="P30" s="1" t="s">
        <v>200</v>
      </c>
      <c r="Q30" s="1" t="s">
        <v>201</v>
      </c>
      <c r="R30" s="1" t="s">
        <v>327</v>
      </c>
      <c r="S30" s="1" t="s">
        <v>203</v>
      </c>
      <c r="T30" s="1" t="s">
        <v>204</v>
      </c>
      <c r="U30" s="1" t="s">
        <v>205</v>
      </c>
    </row>
    <row r="31" s="1" customFormat="1" spans="1:21">
      <c r="A31" s="3">
        <v>17263153063</v>
      </c>
      <c r="B31" s="1" t="s">
        <v>328</v>
      </c>
      <c r="C31" s="1" t="s">
        <v>329</v>
      </c>
      <c r="D31" s="1" t="s">
        <v>330</v>
      </c>
      <c r="E31" s="1" t="s">
        <v>331</v>
      </c>
      <c r="F31" s="1" t="s">
        <v>191</v>
      </c>
      <c r="G31" s="1" t="s">
        <v>194</v>
      </c>
      <c r="H31" s="1" t="s">
        <v>195</v>
      </c>
      <c r="I31" s="1" t="s">
        <v>332</v>
      </c>
      <c r="J31" s="1" t="s">
        <v>197</v>
      </c>
      <c r="K31" s="1" t="s">
        <v>332</v>
      </c>
      <c r="L31" s="1" t="s">
        <v>332</v>
      </c>
      <c r="M31" s="1" t="s">
        <v>198</v>
      </c>
      <c r="N31" s="1" t="s">
        <v>198</v>
      </c>
      <c r="O31" s="1" t="s">
        <v>199</v>
      </c>
      <c r="P31" s="1" t="s">
        <v>200</v>
      </c>
      <c r="Q31" s="1" t="s">
        <v>201</v>
      </c>
      <c r="R31" s="1" t="s">
        <v>333</v>
      </c>
      <c r="S31" s="1" t="s">
        <v>203</v>
      </c>
      <c r="T31" s="1" t="s">
        <v>204</v>
      </c>
      <c r="U31" s="1" t="s">
        <v>205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2022-03-03T01:29:34Z</dcterms:created>
  <dcterms:modified xsi:type="dcterms:W3CDTF">2022-03-03T01:52:01Z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C905F650C45D4DE9A58D6E4F1C6923D8</vt:lpwstr>
  </property>
  <property fmtid="{D5CDD505-2E9C-101B-9397-08002B2CF9AE}" pid="3" name="KSOProductBuildVer">
    <vt:lpwstr>2052-11.1.0.11365</vt:lpwstr>
  </property>
</Properties>
</file>