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<sst xmlns="http://schemas.openxmlformats.org/spreadsheetml/2006/main" count="743" uniqueCount="228">
  <si>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</si>
  <si>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</si>
  <si>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</si>
  <si>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</si>
  <si>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</si>
  <si>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</si>
  <si>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</si>
  <si>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</si>
  <si>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</si>
  <si>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</si>
  <si>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</si>
  <si>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</si>
  <si>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</si>
  <si>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</si>
  <si>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</si>
  <si>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</si>
  <si>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</si>
  <si>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</si>
  <si>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</si>
  <si>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</si>
  <si>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</si>
  <si>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</si>
  <si>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</si>
  <si>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</si>
  <si>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</si>
  <si>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17296075757	</t>
  </si>
  <si>
    <t>Ctrip</t>
  </si>
  <si>
    <t>正常</t>
  </si>
  <si>
    <t>[宜兴]维也纳酒店(宜兴万达广场店)(83982901)</t>
  </si>
  <si>
    <t>豪华大床房&lt;双人入住&gt;&lt;内宾&gt;&lt;预付&gt;&lt;双早&gt;</t>
  </si>
  <si>
    <t>CNY</t>
  </si>
  <si>
    <t>刘子雷</t>
  </si>
  <si>
    <t>CA11323220303CNY</t>
  </si>
  <si>
    <t>未提现</t>
  </si>
  <si>
    <t>携程开票</t>
  </si>
  <si>
    <t xml:space="preserve">2413829	</t>
  </si>
  <si>
    <t xml:space="preserve">	</t>
  </si>
  <si>
    <t>取消</t>
  </si>
  <si>
    <t xml:space="preserve">17328962875	</t>
  </si>
  <si>
    <t>[深圳]维也纳好眠国际酒店(深圳塘朗地铁站店)(83841003)</t>
  </si>
  <si>
    <t>逸境助眠大床房&lt;双人入住&gt;&lt;内宾&gt;&lt;预付&gt;&lt;双早&gt;</t>
  </si>
  <si>
    <t>刘来根</t>
  </si>
  <si>
    <t xml:space="preserve">17480986426	</t>
  </si>
  <si>
    <t>[湛江]柏曼酒店（湛江大信新都汇店）(83293761)</t>
  </si>
  <si>
    <t>高级大床房&lt;双人入住&gt;&lt;内宾&gt;&lt;预付&gt;&lt;双早&gt;</t>
  </si>
  <si>
    <t>陈君</t>
  </si>
  <si>
    <t xml:space="preserve">2434591	</t>
  </si>
  <si>
    <t xml:space="preserve">17482116473	</t>
  </si>
  <si>
    <t>[武汉]城市便捷酒店(武汉大智路轻轨站店)(72840850)</t>
  </si>
  <si>
    <t>商务大床房&lt;双人入住&gt;&lt;内宾&gt;&lt;预付&gt;&lt;无早&gt;</t>
  </si>
  <si>
    <t>刘城</t>
  </si>
  <si>
    <t xml:space="preserve">17492037186	</t>
  </si>
  <si>
    <t>[西安]维也纳酒店(西安万象城三桥地铁站店)(83983072)</t>
  </si>
  <si>
    <t>行政大床房&lt;双人入住&gt;&lt;内宾&gt;&lt;预付&gt;&lt;双早&gt;</t>
  </si>
  <si>
    <t>吴桐</t>
  </si>
  <si>
    <t xml:space="preserve">2435287	</t>
  </si>
  <si>
    <t xml:space="preserve">17498533947	</t>
  </si>
  <si>
    <t>[成都]城市便捷酒店(西华大学红光大道店)(78098487)</t>
  </si>
  <si>
    <t>标准大床房&lt;双人入住&gt;&lt;内宾&gt;&lt;预付&gt;&lt;双早&gt;</t>
  </si>
  <si>
    <t>刘孟波</t>
  </si>
  <si>
    <t xml:space="preserve">2435435	</t>
  </si>
  <si>
    <t xml:space="preserve">17498564560	</t>
  </si>
  <si>
    <t>张润哲</t>
  </si>
  <si>
    <t xml:space="preserve">2435437	</t>
  </si>
  <si>
    <t xml:space="preserve">17499692520	</t>
  </si>
  <si>
    <t>[崇仁]维也纳酒店（崇仁汽车站店）(83288639)</t>
  </si>
  <si>
    <t>豪华双床房&lt;双人入住&gt;&lt;内宾&gt;&lt;预付&gt;&lt;双早&gt;</t>
  </si>
  <si>
    <t>褚诗杰</t>
  </si>
  <si>
    <t xml:space="preserve">17500784094	</t>
  </si>
  <si>
    <t>精选大床房&lt;双人入住&gt;&lt;内宾&gt;&lt;预付&gt;&lt;双早&gt;</t>
  </si>
  <si>
    <t xml:space="preserve">17501660745	</t>
  </si>
  <si>
    <t>[武威]锦江之星品尚(武威火车站店)(71451051)</t>
  </si>
  <si>
    <t>商务标准房c&lt;双人入住&gt;&lt;内宾&gt;&lt;预付&gt;&lt;双早&gt;</t>
  </si>
  <si>
    <t>罗晓雷</t>
  </si>
  <si>
    <t xml:space="preserve">17501840609	</t>
  </si>
  <si>
    <t>[宣城]维也纳酒店(宣城高铁站店)(83983487)</t>
  </si>
  <si>
    <t>姚登磊</t>
  </si>
  <si>
    <t xml:space="preserve">2437568	</t>
  </si>
  <si>
    <t xml:space="preserve">17501843548	</t>
  </si>
  <si>
    <t>[保定]IU酒店(保定裕华东路客运中心店)(71451702)</t>
  </si>
  <si>
    <t>小U·舒适双床房&lt;双人入住&gt;&lt;内宾&gt;&lt;预付&gt;&lt;双早&gt;</t>
  </si>
  <si>
    <t>李更峰,王永</t>
  </si>
  <si>
    <t xml:space="preserve">2437574	</t>
  </si>
  <si>
    <t xml:space="preserve">17501934097	</t>
  </si>
  <si>
    <t>[东莞]城市便捷酒店（东莞虎门高铁站赤岗店）(72813730)</t>
  </si>
  <si>
    <t>标准大床房&lt;双人入住&gt;&lt;内宾&gt;&lt;预付&gt;&lt;无早&gt;</t>
  </si>
  <si>
    <t>信好</t>
  </si>
  <si>
    <t xml:space="preserve">17501996245	</t>
  </si>
  <si>
    <t>[临沂]维也纳国际酒店（临沂大剧院店）(83962526)</t>
  </si>
  <si>
    <t>鲁子奇</t>
  </si>
  <si>
    <t xml:space="preserve">17502125577	</t>
  </si>
  <si>
    <t>白明坛</t>
  </si>
  <si>
    <t xml:space="preserve">2437826	</t>
  </si>
  <si>
    <t xml:space="preserve">17502090585	</t>
  </si>
  <si>
    <t>[正定]维也纳酒店(正定古城店)(83982778)</t>
  </si>
  <si>
    <t>徐长波</t>
  </si>
  <si>
    <t xml:space="preserve">2438020	</t>
  </si>
  <si>
    <t xml:space="preserve">17507240528	</t>
  </si>
  <si>
    <t>[南京]锦江南京饭店(83294873)</t>
  </si>
  <si>
    <t>紫霞楼标准大床房&lt;双人入住&gt;&lt;内宾&gt;&lt;预付&gt;&lt;单早&gt;</t>
  </si>
  <si>
    <t>马瑞</t>
  </si>
  <si>
    <t xml:space="preserve">17507714078	</t>
  </si>
  <si>
    <t>[灵山]城市便捷酒店(灵山江南路店)(71590080)</t>
  </si>
  <si>
    <t>标准双床房&lt;双人入住&gt;&lt;内宾&gt;&lt;预付&gt;&lt;无早&gt;</t>
  </si>
  <si>
    <t>张志恒</t>
  </si>
  <si>
    <t xml:space="preserve">17507873564	</t>
  </si>
  <si>
    <t>[修水]维也纳酒店(修水汽车站店)(83290527)</t>
  </si>
  <si>
    <t>赵仁</t>
  </si>
  <si>
    <t xml:space="preserve">17508638194	</t>
  </si>
  <si>
    <t>[保定]城市便捷酒店(保定火车站店)(77367780)</t>
  </si>
  <si>
    <t>刘阳</t>
  </si>
  <si>
    <t xml:space="preserve">17508725097	</t>
  </si>
  <si>
    <t>[和平]和平热龙温泉度假村(71638387)</t>
  </si>
  <si>
    <t>标准双人房&lt;特惠专享&gt;&lt;双人入住&gt;&lt;双早&gt;</t>
  </si>
  <si>
    <t>彭继宗,罗淑芳</t>
  </si>
  <si>
    <t>，</t>
  </si>
  <si>
    <t>A220303101103481</t>
  </si>
  <si>
    <t>A220303101146481</t>
  </si>
  <si>
    <t>CNY / HKD 当前参考汇率: 1.235794152</t>
  </si>
  <si>
    <t>总计：9271.5 CNY/
11457.67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</si>
  <si>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</si>
  <si>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</si>
  <si>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</si>
  <si>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</si>
  <si>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</si>
  <si>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</si>
  <si>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</si>
  <si>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</si>
  <si>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</si>
  <si>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</si>
  <si>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</si>
  <si>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</si>
  <si>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</si>
  <si>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</si>
  <si>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</si>
  <si>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</si>
  <si>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</si>
  <si>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</si>
  <si>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2022-02-27</t>
  </si>
  <si>
    <t>2439038</t>
  </si>
  <si>
    <t>和平热龙温泉度假村</t>
  </si>
  <si>
    <t>2022-02-28</t>
  </si>
  <si>
    <t>退房日月结</t>
  </si>
  <si>
    <t>720.00</t>
  </si>
  <si>
    <t>RMB</t>
  </si>
  <si>
    <t>0</t>
  </si>
  <si>
    <t>0.00</t>
  </si>
  <si>
    <t>携程汇智国内直连</t>
  </si>
  <si>
    <t>1861</t>
  </si>
  <si>
    <t>2022-02-27 20:01:39</t>
  </si>
  <si>
    <t>否</t>
  </si>
  <si>
    <t>汇智国际旅游发展有限公司</t>
  </si>
  <si>
    <t>直采</t>
  </si>
  <si>
    <t>2438905</t>
  </si>
  <si>
    <t>城市便捷酒店(保定火车站店)</t>
  </si>
  <si>
    <t>173.40</t>
  </si>
  <si>
    <t>2022-02-27 19:11:10</t>
  </si>
  <si>
    <t>直连</t>
  </si>
  <si>
    <t>2438348</t>
  </si>
  <si>
    <t>维也纳酒店(修水汽车站店)</t>
  </si>
  <si>
    <t>230.96</t>
  </si>
  <si>
    <t>2022-02-27 15:48:19</t>
  </si>
  <si>
    <t>2438250</t>
  </si>
  <si>
    <t>城市便捷酒店(灵山江南路店)</t>
  </si>
  <si>
    <t>157.33</t>
  </si>
  <si>
    <t>2022-02-27 15:03:13</t>
  </si>
  <si>
    <t>2438046</t>
  </si>
  <si>
    <t>锦江南京饭店</t>
  </si>
  <si>
    <t>347.46</t>
  </si>
  <si>
    <t>2022-02-27 13:39:58</t>
  </si>
  <si>
    <t>2438020</t>
  </si>
  <si>
    <t>维也纳酒店(正定古城店)</t>
  </si>
  <si>
    <t>214.76</t>
  </si>
  <si>
    <t>2022-02-27 13:32:51</t>
  </si>
  <si>
    <t>2437826</t>
  </si>
  <si>
    <t>锦江之星品尚(武威火车站店)</t>
  </si>
  <si>
    <t>140.81</t>
  </si>
  <si>
    <t>2022-02-27 12:36:29</t>
  </si>
  <si>
    <t>2437711</t>
  </si>
  <si>
    <t>维也纳国际酒店（临沂大剧院店）</t>
  </si>
  <si>
    <t>280.60</t>
  </si>
  <si>
    <t>2022-02-27 12:03:05</t>
  </si>
  <si>
    <t>2437651</t>
  </si>
  <si>
    <t>城市便捷酒店（东莞虎门赤岗店）</t>
  </si>
  <si>
    <t>173.57</t>
  </si>
  <si>
    <t>2022-02-27 11:47:19</t>
  </si>
  <si>
    <t>2437574</t>
  </si>
  <si>
    <t>IU酒店(保定裕华东路客运中心店)</t>
  </si>
  <si>
    <t>192.47</t>
  </si>
  <si>
    <t>2022-02-27 11:24:13</t>
  </si>
  <si>
    <t>2437568</t>
  </si>
  <si>
    <t>维也纳酒店(安徽宣城高铁站店)</t>
  </si>
  <si>
    <t>239.07</t>
  </si>
  <si>
    <t>2022-02-27 11:22:58</t>
  </si>
  <si>
    <t>2437402</t>
  </si>
  <si>
    <t>2022-02-27 10:26:19</t>
  </si>
  <si>
    <t>2022-02-26</t>
  </si>
  <si>
    <t>2436928</t>
  </si>
  <si>
    <t>城市便捷酒店(成都红光大道店)</t>
  </si>
  <si>
    <t>381.48</t>
  </si>
  <si>
    <t>2022-02-26 23:12:31</t>
  </si>
  <si>
    <t>2436108</t>
  </si>
  <si>
    <t>维也纳酒店（崇仁汽车站店）</t>
  </si>
  <si>
    <t>476.72</t>
  </si>
  <si>
    <t>2022-02-26 19:12:34</t>
  </si>
  <si>
    <t>2435437</t>
  </si>
  <si>
    <t>2022-02-26 16:08:59</t>
  </si>
  <si>
    <t>2435435</t>
  </si>
  <si>
    <t>2022-02-26 16:06:08</t>
  </si>
  <si>
    <t>2435287</t>
  </si>
  <si>
    <t>维也纳酒店(西安万象城三桥地铁站店)</t>
  </si>
  <si>
    <t>575.70</t>
  </si>
  <si>
    <t>2022-02-26 12:32:54</t>
  </si>
  <si>
    <t>2022-02-25</t>
  </si>
  <si>
    <t>2434718</t>
  </si>
  <si>
    <t>城市便捷酒店(武汉大智路轻轨站店)</t>
  </si>
  <si>
    <t>526.32</t>
  </si>
  <si>
    <t>2022-02-25 13:51:05</t>
  </si>
  <si>
    <t>2434591</t>
  </si>
  <si>
    <t>柏曼酒店（湛江大信新都汇店）</t>
  </si>
  <si>
    <t>679.32</t>
  </si>
  <si>
    <t>2022-02-25 09:50:38</t>
  </si>
  <si>
    <t>2022-02-10</t>
  </si>
  <si>
    <t>2417285</t>
  </si>
  <si>
    <t>维也纳好眠国际酒店(深圳塘朗地铁站店)</t>
  </si>
  <si>
    <t>2022-02-20</t>
  </si>
  <si>
    <t>3620.72</t>
  </si>
  <si>
    <t>2022-02-10 23:01:16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</si>
</sst>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8" fillId="19" borderId="6" applyNumberFormat="0" applyAlignment="0" applyProtection="0">
      <alignment vertical="center"/>
    </xf>
    <xf numFmtId="0" fontId="20" fillId="19" borderId="2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44599</v>
      </c>
      <c r="G2" s="6">
        <v>44620</v>
      </c>
      <c r="H2" s="4">
        <v>1</v>
      </c>
      <c r="I2" s="4">
        <v>21</v>
      </c>
      <c r="J2" s="4">
        <v>21</v>
      </c>
      <c r="K2" s="4" t="s">
        <v>30</v>
      </c>
      <c r="L2" s="4">
        <v>5371.38</v>
      </c>
      <c r="M2" s="4">
        <v>5371.38</v>
      </c>
      <c r="N2" s="4" t="s">
        <v>31</v>
      </c>
      <c r="O2" s="4" t="s">
        <v>32</v>
      </c>
      <c r="P2" s="4" t="s">
        <v>33</v>
      </c>
      <c r="Q2" s="4">
        <v>0</v>
      </c>
      <c r="R2" s="7">
        <v>44598</v>
      </c>
      <c r="S2" s="6">
        <v>44623</v>
      </c>
      <c r="T2" s="4" t="s">
        <v>34</v>
      </c>
      <c r="U2" s="4">
        <v>5371.38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44599</v>
      </c>
      <c r="G3" s="6">
        <v>44620</v>
      </c>
      <c r="H3" s="4">
        <v>1</v>
      </c>
      <c r="I3" s="4">
        <v>21</v>
      </c>
      <c r="J3" s="4">
        <v>21</v>
      </c>
      <c r="K3" s="4" t="s">
        <v>30</v>
      </c>
      <c r="L3" s="4">
        <v>-5371.38</v>
      </c>
      <c r="M3" s="4">
        <v>-5371.38</v>
      </c>
      <c r="N3" s="4" t="s">
        <v>31</v>
      </c>
      <c r="O3" s="4" t="s">
        <v>32</v>
      </c>
      <c r="P3" s="4" t="s">
        <v>33</v>
      </c>
      <c r="Q3" s="4">
        <v>0</v>
      </c>
      <c r="R3" s="7">
        <v>44598</v>
      </c>
      <c r="S3" s="6">
        <v>44623</v>
      </c>
      <c r="T3" s="4" t="s">
        <v>34</v>
      </c>
      <c r="U3" s="4">
        <v>-5371.38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44612</v>
      </c>
      <c r="G4" s="6">
        <v>44620</v>
      </c>
      <c r="H4" s="4">
        <v>1</v>
      </c>
      <c r="I4" s="4">
        <v>8</v>
      </c>
      <c r="J4" s="4">
        <v>8</v>
      </c>
      <c r="K4" s="4" t="s">
        <v>30</v>
      </c>
      <c r="L4" s="4">
        <v>3620.72</v>
      </c>
      <c r="M4" s="4">
        <v>3620.72</v>
      </c>
      <c r="N4" s="4" t="s">
        <v>41</v>
      </c>
      <c r="O4" s="4" t="s">
        <v>32</v>
      </c>
      <c r="P4" s="4" t="s">
        <v>33</v>
      </c>
      <c r="Q4" s="4">
        <v>0</v>
      </c>
      <c r="R4" s="7">
        <v>44602</v>
      </c>
      <c r="S4" s="6">
        <v>44623</v>
      </c>
      <c r="T4" s="4" t="s">
        <v>34</v>
      </c>
      <c r="U4" s="4">
        <v>3620.72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44617</v>
      </c>
      <c r="G5" s="6">
        <v>44620</v>
      </c>
      <c r="H5" s="4">
        <v>1</v>
      </c>
      <c r="I5" s="4">
        <v>3</v>
      </c>
      <c r="J5" s="4">
        <v>3</v>
      </c>
      <c r="K5" s="4" t="s">
        <v>30</v>
      </c>
      <c r="L5" s="4">
        <v>679.32</v>
      </c>
      <c r="M5" s="4">
        <v>679.32</v>
      </c>
      <c r="N5" s="4" t="s">
        <v>45</v>
      </c>
      <c r="O5" s="4" t="s">
        <v>32</v>
      </c>
      <c r="P5" s="4" t="s">
        <v>33</v>
      </c>
      <c r="Q5" s="4">
        <v>0</v>
      </c>
      <c r="R5" s="7">
        <v>44617</v>
      </c>
      <c r="S5" s="6">
        <v>44623</v>
      </c>
      <c r="T5" s="4" t="s">
        <v>34</v>
      </c>
      <c r="U5" s="4">
        <v>679.32</v>
      </c>
      <c r="V5" s="4">
        <v>0</v>
      </c>
      <c r="W5" s="4">
        <v>0</v>
      </c>
      <c r="X5" s="4" t="s">
        <v>46</v>
      </c>
      <c r="Y5" s="4" t="s">
        <v>36</v>
      </c>
    </row>
    <row r="6" s="4" customFormat="1" spans="1:25">
      <c r="A6" s="4" t="s">
        <v>47</v>
      </c>
      <c r="B6" s="4" t="s">
        <v>26</v>
      </c>
      <c r="C6" s="4" t="s">
        <v>27</v>
      </c>
      <c r="D6" s="4" t="s">
        <v>48</v>
      </c>
      <c r="E6" s="4" t="s">
        <v>49</v>
      </c>
      <c r="F6" s="6">
        <v>44617</v>
      </c>
      <c r="G6" s="6">
        <v>44620</v>
      </c>
      <c r="H6" s="4">
        <v>1</v>
      </c>
      <c r="I6" s="4">
        <v>3</v>
      </c>
      <c r="J6" s="4">
        <v>3</v>
      </c>
      <c r="K6" s="4" t="s">
        <v>30</v>
      </c>
      <c r="L6" s="4">
        <v>526.32</v>
      </c>
      <c r="M6" s="4">
        <v>526.32</v>
      </c>
      <c r="N6" s="4" t="s">
        <v>50</v>
      </c>
      <c r="O6" s="4" t="s">
        <v>32</v>
      </c>
      <c r="P6" s="4" t="s">
        <v>33</v>
      </c>
      <c r="Q6" s="4">
        <v>0</v>
      </c>
      <c r="R6" s="7">
        <v>44617</v>
      </c>
      <c r="S6" s="6">
        <v>44623</v>
      </c>
      <c r="T6" s="4" t="s">
        <v>34</v>
      </c>
      <c r="U6" s="4">
        <v>526.32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6">
        <v>44618</v>
      </c>
      <c r="G7" s="6">
        <v>44620</v>
      </c>
      <c r="H7" s="4">
        <v>1</v>
      </c>
      <c r="I7" s="4">
        <v>2</v>
      </c>
      <c r="J7" s="4">
        <v>2</v>
      </c>
      <c r="K7" s="4" t="s">
        <v>30</v>
      </c>
      <c r="L7" s="4">
        <v>575.7</v>
      </c>
      <c r="M7" s="4">
        <v>575.7</v>
      </c>
      <c r="N7" s="4" t="s">
        <v>54</v>
      </c>
      <c r="O7" s="4" t="s">
        <v>32</v>
      </c>
      <c r="P7" s="4" t="s">
        <v>33</v>
      </c>
      <c r="Q7" s="4">
        <v>0</v>
      </c>
      <c r="R7" s="7">
        <v>44618</v>
      </c>
      <c r="S7" s="6">
        <v>44623</v>
      </c>
      <c r="T7" s="4" t="s">
        <v>34</v>
      </c>
      <c r="U7" s="4">
        <v>575.7</v>
      </c>
      <c r="V7" s="4">
        <v>0</v>
      </c>
      <c r="W7" s="4">
        <v>0</v>
      </c>
      <c r="X7" s="4" t="s">
        <v>55</v>
      </c>
      <c r="Y7" s="4" t="s">
        <v>36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44618</v>
      </c>
      <c r="G8" s="6">
        <v>44620</v>
      </c>
      <c r="H8" s="4">
        <v>1</v>
      </c>
      <c r="I8" s="4">
        <v>2</v>
      </c>
      <c r="J8" s="4">
        <v>2</v>
      </c>
      <c r="K8" s="4" t="s">
        <v>30</v>
      </c>
      <c r="L8" s="4">
        <v>306</v>
      </c>
      <c r="M8" s="4">
        <v>306</v>
      </c>
      <c r="N8" s="4" t="s">
        <v>59</v>
      </c>
      <c r="O8" s="4" t="s">
        <v>32</v>
      </c>
      <c r="P8" s="4" t="s">
        <v>33</v>
      </c>
      <c r="Q8" s="4">
        <v>0</v>
      </c>
      <c r="R8" s="7">
        <v>44618</v>
      </c>
      <c r="S8" s="6">
        <v>44623</v>
      </c>
      <c r="T8" s="4" t="s">
        <v>34</v>
      </c>
      <c r="U8" s="4">
        <v>306</v>
      </c>
      <c r="V8" s="4">
        <v>0</v>
      </c>
      <c r="W8" s="4">
        <v>0</v>
      </c>
      <c r="X8" s="4" t="s">
        <v>60</v>
      </c>
      <c r="Y8" s="4" t="s">
        <v>36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57</v>
      </c>
      <c r="E9" s="4" t="s">
        <v>58</v>
      </c>
      <c r="F9" s="6">
        <v>44618</v>
      </c>
      <c r="G9" s="6">
        <v>44620</v>
      </c>
      <c r="H9" s="4">
        <v>1</v>
      </c>
      <c r="I9" s="4">
        <v>2</v>
      </c>
      <c r="J9" s="4">
        <v>2</v>
      </c>
      <c r="K9" s="4" t="s">
        <v>30</v>
      </c>
      <c r="L9" s="4">
        <v>306</v>
      </c>
      <c r="M9" s="4">
        <v>306</v>
      </c>
      <c r="N9" s="4" t="s">
        <v>62</v>
      </c>
      <c r="O9" s="4" t="s">
        <v>32</v>
      </c>
      <c r="P9" s="4" t="s">
        <v>33</v>
      </c>
      <c r="Q9" s="4">
        <v>0</v>
      </c>
      <c r="R9" s="7">
        <v>44618</v>
      </c>
      <c r="S9" s="6">
        <v>44623</v>
      </c>
      <c r="T9" s="4" t="s">
        <v>34</v>
      </c>
      <c r="U9" s="4">
        <v>306</v>
      </c>
      <c r="V9" s="4">
        <v>0</v>
      </c>
      <c r="W9" s="4">
        <v>0</v>
      </c>
      <c r="X9" s="4" t="s">
        <v>63</v>
      </c>
      <c r="Y9" s="4" t="s">
        <v>36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65</v>
      </c>
      <c r="E10" s="4" t="s">
        <v>66</v>
      </c>
      <c r="F10" s="6">
        <v>44618</v>
      </c>
      <c r="G10" s="6">
        <v>44620</v>
      </c>
      <c r="H10" s="4">
        <v>1</v>
      </c>
      <c r="I10" s="4">
        <v>2</v>
      </c>
      <c r="J10" s="4">
        <v>2</v>
      </c>
      <c r="K10" s="4" t="s">
        <v>30</v>
      </c>
      <c r="L10" s="4">
        <v>476.72</v>
      </c>
      <c r="M10" s="4">
        <v>476.72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44618</v>
      </c>
      <c r="S10" s="6">
        <v>44623</v>
      </c>
      <c r="T10" s="4" t="s">
        <v>34</v>
      </c>
      <c r="U10" s="4">
        <v>476.72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56</v>
      </c>
      <c r="B11" s="4" t="s">
        <v>26</v>
      </c>
      <c r="C11" s="4" t="s">
        <v>37</v>
      </c>
      <c r="D11" s="4" t="s">
        <v>57</v>
      </c>
      <c r="E11" s="4" t="s">
        <v>58</v>
      </c>
      <c r="F11" s="6">
        <v>44618</v>
      </c>
      <c r="G11" s="6">
        <v>44620</v>
      </c>
      <c r="H11" s="4">
        <v>1</v>
      </c>
      <c r="I11" s="4">
        <v>2</v>
      </c>
      <c r="J11" s="4">
        <v>2</v>
      </c>
      <c r="K11" s="4" t="s">
        <v>30</v>
      </c>
      <c r="L11" s="4">
        <v>-306</v>
      </c>
      <c r="M11" s="4">
        <v>-306</v>
      </c>
      <c r="N11" s="4" t="s">
        <v>59</v>
      </c>
      <c r="O11" s="4" t="s">
        <v>32</v>
      </c>
      <c r="P11" s="4" t="s">
        <v>33</v>
      </c>
      <c r="Q11" s="4">
        <v>0</v>
      </c>
      <c r="R11" s="7">
        <v>44618</v>
      </c>
      <c r="S11" s="6">
        <v>44623</v>
      </c>
      <c r="T11" s="4" t="s">
        <v>34</v>
      </c>
      <c r="U11" s="4">
        <v>-306</v>
      </c>
      <c r="V11" s="4">
        <v>0</v>
      </c>
      <c r="W11" s="4">
        <v>0</v>
      </c>
      <c r="X11" s="4" t="s">
        <v>60</v>
      </c>
      <c r="Y11" s="4" t="s">
        <v>36</v>
      </c>
    </row>
    <row r="12" s="4" customFormat="1" spans="1:25">
      <c r="A12" s="4" t="s">
        <v>68</v>
      </c>
      <c r="B12" s="4" t="s">
        <v>26</v>
      </c>
      <c r="C12" s="4" t="s">
        <v>27</v>
      </c>
      <c r="D12" s="4" t="s">
        <v>57</v>
      </c>
      <c r="E12" s="4" t="s">
        <v>69</v>
      </c>
      <c r="F12" s="6">
        <v>44618</v>
      </c>
      <c r="G12" s="6">
        <v>44620</v>
      </c>
      <c r="H12" s="4">
        <v>1</v>
      </c>
      <c r="I12" s="4">
        <v>2</v>
      </c>
      <c r="J12" s="4">
        <v>2</v>
      </c>
      <c r="K12" s="4" t="s">
        <v>30</v>
      </c>
      <c r="L12" s="4">
        <v>381.48</v>
      </c>
      <c r="M12" s="4">
        <v>381.48</v>
      </c>
      <c r="N12" s="4" t="s">
        <v>59</v>
      </c>
      <c r="O12" s="4" t="s">
        <v>32</v>
      </c>
      <c r="P12" s="4" t="s">
        <v>33</v>
      </c>
      <c r="Q12" s="4">
        <v>0</v>
      </c>
      <c r="R12" s="7">
        <v>44618</v>
      </c>
      <c r="S12" s="6">
        <v>44623</v>
      </c>
      <c r="T12" s="4" t="s">
        <v>34</v>
      </c>
      <c r="U12" s="4">
        <v>381.48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61</v>
      </c>
      <c r="B13" s="4" t="s">
        <v>26</v>
      </c>
      <c r="C13" s="4" t="s">
        <v>37</v>
      </c>
      <c r="D13" s="4" t="s">
        <v>57</v>
      </c>
      <c r="E13" s="4" t="s">
        <v>58</v>
      </c>
      <c r="F13" s="6">
        <v>44618</v>
      </c>
      <c r="G13" s="6">
        <v>44620</v>
      </c>
      <c r="H13" s="4">
        <v>1</v>
      </c>
      <c r="I13" s="4">
        <v>2</v>
      </c>
      <c r="J13" s="4">
        <v>2</v>
      </c>
      <c r="K13" s="4" t="s">
        <v>30</v>
      </c>
      <c r="L13" s="4">
        <v>-306</v>
      </c>
      <c r="M13" s="4">
        <v>-306</v>
      </c>
      <c r="N13" s="4" t="s">
        <v>62</v>
      </c>
      <c r="O13" s="4" t="s">
        <v>32</v>
      </c>
      <c r="P13" s="4" t="s">
        <v>33</v>
      </c>
      <c r="Q13" s="4">
        <v>0</v>
      </c>
      <c r="R13" s="7">
        <v>44618</v>
      </c>
      <c r="S13" s="6">
        <v>44623</v>
      </c>
      <c r="T13" s="4" t="s">
        <v>34</v>
      </c>
      <c r="U13" s="4">
        <v>-306</v>
      </c>
      <c r="V13" s="4">
        <v>0</v>
      </c>
      <c r="W13" s="4">
        <v>0</v>
      </c>
      <c r="X13" s="4" t="s">
        <v>63</v>
      </c>
      <c r="Y13" s="4" t="s">
        <v>36</v>
      </c>
    </row>
    <row r="14" s="4" customFormat="1" spans="1:25">
      <c r="A14" s="4" t="s">
        <v>70</v>
      </c>
      <c r="B14" s="4" t="s">
        <v>26</v>
      </c>
      <c r="C14" s="4" t="s">
        <v>27</v>
      </c>
      <c r="D14" s="4" t="s">
        <v>71</v>
      </c>
      <c r="E14" s="4" t="s">
        <v>72</v>
      </c>
      <c r="F14" s="6">
        <v>44619</v>
      </c>
      <c r="G14" s="6">
        <v>44620</v>
      </c>
      <c r="H14" s="4">
        <v>1</v>
      </c>
      <c r="I14" s="4">
        <v>1</v>
      </c>
      <c r="J14" s="4">
        <v>1</v>
      </c>
      <c r="K14" s="4" t="s">
        <v>30</v>
      </c>
      <c r="L14" s="4">
        <v>140.81</v>
      </c>
      <c r="M14" s="4">
        <v>140.81</v>
      </c>
      <c r="N14" s="4" t="s">
        <v>73</v>
      </c>
      <c r="O14" s="4" t="s">
        <v>32</v>
      </c>
      <c r="P14" s="4" t="s">
        <v>33</v>
      </c>
      <c r="Q14" s="4">
        <v>0</v>
      </c>
      <c r="R14" s="7">
        <v>44619</v>
      </c>
      <c r="S14" s="6">
        <v>44623</v>
      </c>
      <c r="T14" s="4" t="s">
        <v>34</v>
      </c>
      <c r="U14" s="4">
        <v>140.81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74</v>
      </c>
      <c r="B15" s="4" t="s">
        <v>26</v>
      </c>
      <c r="C15" s="4" t="s">
        <v>27</v>
      </c>
      <c r="D15" s="4" t="s">
        <v>75</v>
      </c>
      <c r="E15" s="4" t="s">
        <v>29</v>
      </c>
      <c r="F15" s="6">
        <v>44619</v>
      </c>
      <c r="G15" s="6">
        <v>44620</v>
      </c>
      <c r="H15" s="4">
        <v>1</v>
      </c>
      <c r="I15" s="4">
        <v>1</v>
      </c>
      <c r="J15" s="4">
        <v>1</v>
      </c>
      <c r="K15" s="4" t="s">
        <v>30</v>
      </c>
      <c r="L15" s="4">
        <v>239.07</v>
      </c>
      <c r="M15" s="4">
        <v>239.07</v>
      </c>
      <c r="N15" s="4" t="s">
        <v>76</v>
      </c>
      <c r="O15" s="4" t="s">
        <v>32</v>
      </c>
      <c r="P15" s="4" t="s">
        <v>33</v>
      </c>
      <c r="Q15" s="4">
        <v>0</v>
      </c>
      <c r="R15" s="7">
        <v>44619</v>
      </c>
      <c r="S15" s="6">
        <v>44623</v>
      </c>
      <c r="T15" s="4" t="s">
        <v>34</v>
      </c>
      <c r="U15" s="4">
        <v>239.07</v>
      </c>
      <c r="V15" s="4">
        <v>0</v>
      </c>
      <c r="W15" s="4">
        <v>0</v>
      </c>
      <c r="X15" s="4" t="s">
        <v>77</v>
      </c>
      <c r="Y15" s="4" t="s">
        <v>36</v>
      </c>
    </row>
    <row r="16" s="4" customFormat="1" spans="1:25">
      <c r="A16" s="4" t="s">
        <v>78</v>
      </c>
      <c r="B16" s="4" t="s">
        <v>26</v>
      </c>
      <c r="C16" s="4" t="s">
        <v>27</v>
      </c>
      <c r="D16" s="4" t="s">
        <v>79</v>
      </c>
      <c r="E16" s="4" t="s">
        <v>80</v>
      </c>
      <c r="F16" s="6">
        <v>44619</v>
      </c>
      <c r="G16" s="6">
        <v>44620</v>
      </c>
      <c r="H16" s="4">
        <v>1</v>
      </c>
      <c r="I16" s="4">
        <v>1</v>
      </c>
      <c r="J16" s="4">
        <v>1</v>
      </c>
      <c r="K16" s="4" t="s">
        <v>30</v>
      </c>
      <c r="L16" s="4">
        <v>192.47</v>
      </c>
      <c r="M16" s="4">
        <v>192.47</v>
      </c>
      <c r="N16" s="4" t="s">
        <v>81</v>
      </c>
      <c r="O16" s="4" t="s">
        <v>32</v>
      </c>
      <c r="P16" s="4" t="s">
        <v>33</v>
      </c>
      <c r="Q16" s="4">
        <v>0</v>
      </c>
      <c r="R16" s="7">
        <v>44619</v>
      </c>
      <c r="S16" s="6">
        <v>44623</v>
      </c>
      <c r="T16" s="4" t="s">
        <v>34</v>
      </c>
      <c r="U16" s="4">
        <v>192.47</v>
      </c>
      <c r="V16" s="4">
        <v>0</v>
      </c>
      <c r="W16" s="4">
        <v>0</v>
      </c>
      <c r="X16" s="4" t="s">
        <v>82</v>
      </c>
      <c r="Y16" s="4" t="s">
        <v>36</v>
      </c>
    </row>
    <row r="17" s="4" customFormat="1" spans="1:25">
      <c r="A17" s="4" t="s">
        <v>83</v>
      </c>
      <c r="B17" s="4" t="s">
        <v>26</v>
      </c>
      <c r="C17" s="4" t="s">
        <v>27</v>
      </c>
      <c r="D17" s="4" t="s">
        <v>84</v>
      </c>
      <c r="E17" s="4" t="s">
        <v>85</v>
      </c>
      <c r="F17" s="6">
        <v>44619</v>
      </c>
      <c r="G17" s="6">
        <v>44620</v>
      </c>
      <c r="H17" s="4">
        <v>1</v>
      </c>
      <c r="I17" s="4">
        <v>1</v>
      </c>
      <c r="J17" s="4">
        <v>1</v>
      </c>
      <c r="K17" s="4" t="s">
        <v>30</v>
      </c>
      <c r="L17" s="4">
        <v>173.57</v>
      </c>
      <c r="M17" s="4">
        <v>173.57</v>
      </c>
      <c r="N17" s="4" t="s">
        <v>86</v>
      </c>
      <c r="O17" s="4" t="s">
        <v>32</v>
      </c>
      <c r="P17" s="4" t="s">
        <v>33</v>
      </c>
      <c r="Q17" s="4">
        <v>0</v>
      </c>
      <c r="R17" s="7">
        <v>44619</v>
      </c>
      <c r="S17" s="6">
        <v>44623</v>
      </c>
      <c r="T17" s="4" t="s">
        <v>34</v>
      </c>
      <c r="U17" s="4">
        <v>173.57</v>
      </c>
      <c r="V17" s="4">
        <v>0</v>
      </c>
      <c r="W17" s="4">
        <v>0</v>
      </c>
      <c r="X17" s="4" t="s">
        <v>36</v>
      </c>
      <c r="Y17" s="4" t="s">
        <v>36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88</v>
      </c>
      <c r="E18" s="4" t="s">
        <v>44</v>
      </c>
      <c r="F18" s="6">
        <v>44619</v>
      </c>
      <c r="G18" s="6">
        <v>44620</v>
      </c>
      <c r="H18" s="4">
        <v>1</v>
      </c>
      <c r="I18" s="4">
        <v>1</v>
      </c>
      <c r="J18" s="4">
        <v>1</v>
      </c>
      <c r="K18" s="4" t="s">
        <v>30</v>
      </c>
      <c r="L18" s="4">
        <v>280.6</v>
      </c>
      <c r="M18" s="4">
        <v>280.6</v>
      </c>
      <c r="N18" s="4" t="s">
        <v>89</v>
      </c>
      <c r="O18" s="4" t="s">
        <v>32</v>
      </c>
      <c r="P18" s="4" t="s">
        <v>33</v>
      </c>
      <c r="Q18" s="4">
        <v>0</v>
      </c>
      <c r="R18" s="7">
        <v>44619</v>
      </c>
      <c r="S18" s="6">
        <v>44623</v>
      </c>
      <c r="T18" s="4" t="s">
        <v>34</v>
      </c>
      <c r="U18" s="4">
        <v>280.6</v>
      </c>
      <c r="V18" s="4">
        <v>0</v>
      </c>
      <c r="W18" s="4">
        <v>0</v>
      </c>
      <c r="X18" s="4" t="s">
        <v>36</v>
      </c>
      <c r="Y18" s="4" t="s">
        <v>36</v>
      </c>
    </row>
    <row r="19" s="4" customFormat="1" spans="1:25">
      <c r="A19" s="4" t="s">
        <v>90</v>
      </c>
      <c r="B19" s="4" t="s">
        <v>26</v>
      </c>
      <c r="C19" s="4" t="s">
        <v>27</v>
      </c>
      <c r="D19" s="4" t="s">
        <v>71</v>
      </c>
      <c r="E19" s="4" t="s">
        <v>72</v>
      </c>
      <c r="F19" s="6">
        <v>44619</v>
      </c>
      <c r="G19" s="6">
        <v>44620</v>
      </c>
      <c r="H19" s="4">
        <v>1</v>
      </c>
      <c r="I19" s="4">
        <v>1</v>
      </c>
      <c r="J19" s="4">
        <v>1</v>
      </c>
      <c r="K19" s="4" t="s">
        <v>30</v>
      </c>
      <c r="L19" s="4">
        <v>140.81</v>
      </c>
      <c r="M19" s="4">
        <v>140.81</v>
      </c>
      <c r="N19" s="4" t="s">
        <v>91</v>
      </c>
      <c r="O19" s="4" t="s">
        <v>32</v>
      </c>
      <c r="P19" s="4" t="s">
        <v>33</v>
      </c>
      <c r="Q19" s="4">
        <v>0</v>
      </c>
      <c r="R19" s="7">
        <v>44619</v>
      </c>
      <c r="S19" s="6">
        <v>44623</v>
      </c>
      <c r="T19" s="4" t="s">
        <v>34</v>
      </c>
      <c r="U19" s="4">
        <v>140.81</v>
      </c>
      <c r="V19" s="4">
        <v>0</v>
      </c>
      <c r="W19" s="4">
        <v>0</v>
      </c>
      <c r="X19" s="4" t="s">
        <v>92</v>
      </c>
      <c r="Y19" s="4" t="s">
        <v>36</v>
      </c>
    </row>
    <row r="20" s="4" customFormat="1" spans="1:25">
      <c r="A20" s="4" t="s">
        <v>93</v>
      </c>
      <c r="B20" s="4" t="s">
        <v>26</v>
      </c>
      <c r="C20" s="4" t="s">
        <v>27</v>
      </c>
      <c r="D20" s="4" t="s">
        <v>94</v>
      </c>
      <c r="E20" s="4" t="s">
        <v>44</v>
      </c>
      <c r="F20" s="6">
        <v>44619</v>
      </c>
      <c r="G20" s="6">
        <v>44620</v>
      </c>
      <c r="H20" s="4">
        <v>1</v>
      </c>
      <c r="I20" s="4">
        <v>1</v>
      </c>
      <c r="J20" s="4">
        <v>1</v>
      </c>
      <c r="K20" s="4" t="s">
        <v>30</v>
      </c>
      <c r="L20" s="4">
        <v>214.76</v>
      </c>
      <c r="M20" s="4">
        <v>214.76</v>
      </c>
      <c r="N20" s="4" t="s">
        <v>95</v>
      </c>
      <c r="O20" s="4" t="s">
        <v>32</v>
      </c>
      <c r="P20" s="4" t="s">
        <v>33</v>
      </c>
      <c r="Q20" s="4">
        <v>0</v>
      </c>
      <c r="R20" s="7">
        <v>44619</v>
      </c>
      <c r="S20" s="6">
        <v>44623</v>
      </c>
      <c r="T20" s="4" t="s">
        <v>34</v>
      </c>
      <c r="U20" s="4">
        <v>214.76</v>
      </c>
      <c r="V20" s="4">
        <v>0</v>
      </c>
      <c r="W20" s="4">
        <v>0</v>
      </c>
      <c r="X20" s="4" t="s">
        <v>96</v>
      </c>
      <c r="Y20" s="4" t="s">
        <v>36</v>
      </c>
    </row>
    <row r="21" s="4" customFormat="1" spans="1:25">
      <c r="A21" s="4" t="s">
        <v>97</v>
      </c>
      <c r="B21" s="4" t="s">
        <v>26</v>
      </c>
      <c r="C21" s="4" t="s">
        <v>27</v>
      </c>
      <c r="D21" s="4" t="s">
        <v>98</v>
      </c>
      <c r="E21" s="4" t="s">
        <v>99</v>
      </c>
      <c r="F21" s="6">
        <v>44619</v>
      </c>
      <c r="G21" s="6">
        <v>44620</v>
      </c>
      <c r="H21" s="4">
        <v>1</v>
      </c>
      <c r="I21" s="4">
        <v>1</v>
      </c>
      <c r="J21" s="4">
        <v>1</v>
      </c>
      <c r="K21" s="4" t="s">
        <v>30</v>
      </c>
      <c r="L21" s="4">
        <v>347.46</v>
      </c>
      <c r="M21" s="4">
        <v>347.46</v>
      </c>
      <c r="N21" s="4" t="s">
        <v>100</v>
      </c>
      <c r="O21" s="4" t="s">
        <v>32</v>
      </c>
      <c r="P21" s="4" t="s">
        <v>33</v>
      </c>
      <c r="Q21" s="4">
        <v>0</v>
      </c>
      <c r="R21" s="7">
        <v>44619</v>
      </c>
      <c r="S21" s="6">
        <v>44623</v>
      </c>
      <c r="T21" s="4" t="s">
        <v>34</v>
      </c>
      <c r="U21" s="4">
        <v>347.46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101</v>
      </c>
      <c r="B22" s="4" t="s">
        <v>26</v>
      </c>
      <c r="C22" s="4" t="s">
        <v>27</v>
      </c>
      <c r="D22" s="4" t="s">
        <v>102</v>
      </c>
      <c r="E22" s="4" t="s">
        <v>103</v>
      </c>
      <c r="F22" s="6">
        <v>44619</v>
      </c>
      <c r="G22" s="6">
        <v>44620</v>
      </c>
      <c r="H22" s="4">
        <v>1</v>
      </c>
      <c r="I22" s="4">
        <v>1</v>
      </c>
      <c r="J22" s="4">
        <v>1</v>
      </c>
      <c r="K22" s="4" t="s">
        <v>30</v>
      </c>
      <c r="L22" s="4">
        <v>157.33</v>
      </c>
      <c r="M22" s="4">
        <v>157.33</v>
      </c>
      <c r="N22" s="4" t="s">
        <v>104</v>
      </c>
      <c r="O22" s="4" t="s">
        <v>32</v>
      </c>
      <c r="P22" s="4" t="s">
        <v>33</v>
      </c>
      <c r="Q22" s="4">
        <v>0</v>
      </c>
      <c r="R22" s="7">
        <v>44619</v>
      </c>
      <c r="S22" s="6">
        <v>44623</v>
      </c>
      <c r="T22" s="4" t="s">
        <v>34</v>
      </c>
      <c r="U22" s="4">
        <v>157.33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105</v>
      </c>
      <c r="B23" s="4" t="s">
        <v>26</v>
      </c>
      <c r="C23" s="4" t="s">
        <v>27</v>
      </c>
      <c r="D23" s="4" t="s">
        <v>106</v>
      </c>
      <c r="E23" s="4" t="s">
        <v>44</v>
      </c>
      <c r="F23" s="6">
        <v>44619</v>
      </c>
      <c r="G23" s="6">
        <v>44620</v>
      </c>
      <c r="H23" s="4">
        <v>1</v>
      </c>
      <c r="I23" s="4">
        <v>1</v>
      </c>
      <c r="J23" s="4">
        <v>1</v>
      </c>
      <c r="K23" s="4" t="s">
        <v>30</v>
      </c>
      <c r="L23" s="4">
        <v>230.96</v>
      </c>
      <c r="M23" s="4">
        <v>230.96</v>
      </c>
      <c r="N23" s="4" t="s">
        <v>107</v>
      </c>
      <c r="O23" s="4" t="s">
        <v>32</v>
      </c>
      <c r="P23" s="4" t="s">
        <v>33</v>
      </c>
      <c r="Q23" s="4">
        <v>0</v>
      </c>
      <c r="R23" s="7">
        <v>44619</v>
      </c>
      <c r="S23" s="6">
        <v>44623</v>
      </c>
      <c r="T23" s="4" t="s">
        <v>34</v>
      </c>
      <c r="U23" s="4">
        <v>230.96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108</v>
      </c>
      <c r="B24" s="4" t="s">
        <v>26</v>
      </c>
      <c r="C24" s="4" t="s">
        <v>27</v>
      </c>
      <c r="D24" s="4" t="s">
        <v>109</v>
      </c>
      <c r="E24" s="4" t="s">
        <v>44</v>
      </c>
      <c r="F24" s="6">
        <v>44619</v>
      </c>
      <c r="G24" s="6">
        <v>44620</v>
      </c>
      <c r="H24" s="4">
        <v>1</v>
      </c>
      <c r="I24" s="4">
        <v>1</v>
      </c>
      <c r="J24" s="4">
        <v>1</v>
      </c>
      <c r="K24" s="4" t="s">
        <v>30</v>
      </c>
      <c r="L24" s="4">
        <v>173.4</v>
      </c>
      <c r="M24" s="4">
        <v>173.4</v>
      </c>
      <c r="N24" s="4" t="s">
        <v>110</v>
      </c>
      <c r="O24" s="4" t="s">
        <v>32</v>
      </c>
      <c r="P24" s="4" t="s">
        <v>33</v>
      </c>
      <c r="Q24" s="4">
        <v>0</v>
      </c>
      <c r="R24" s="7">
        <v>44619</v>
      </c>
      <c r="S24" s="6">
        <v>44623</v>
      </c>
      <c r="T24" s="4" t="s">
        <v>34</v>
      </c>
      <c r="U24" s="4">
        <v>173.4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111</v>
      </c>
      <c r="B25" s="4" t="s">
        <v>26</v>
      </c>
      <c r="C25" s="4" t="s">
        <v>27</v>
      </c>
      <c r="D25" s="4" t="s">
        <v>112</v>
      </c>
      <c r="E25" s="4" t="s">
        <v>113</v>
      </c>
      <c r="F25" s="6">
        <v>44619</v>
      </c>
      <c r="G25" s="6">
        <v>44620</v>
      </c>
      <c r="H25" s="4">
        <v>2</v>
      </c>
      <c r="I25" s="4">
        <v>1</v>
      </c>
      <c r="J25" s="4">
        <v>2</v>
      </c>
      <c r="K25" s="4" t="s">
        <v>30</v>
      </c>
      <c r="L25" s="4">
        <v>720</v>
      </c>
      <c r="M25" s="4">
        <v>720</v>
      </c>
      <c r="N25" s="4" t="s">
        <v>114</v>
      </c>
      <c r="O25" s="4" t="s">
        <v>32</v>
      </c>
      <c r="P25" s="4" t="s">
        <v>33</v>
      </c>
      <c r="Q25" s="4">
        <v>0</v>
      </c>
      <c r="R25" s="7">
        <v>44619</v>
      </c>
      <c r="S25" s="6">
        <v>44623</v>
      </c>
      <c r="T25" s="4" t="s">
        <v>34</v>
      </c>
      <c r="U25" s="4">
        <v>720</v>
      </c>
      <c r="V25" s="4">
        <v>0</v>
      </c>
      <c r="W25" s="4">
        <v>0</v>
      </c>
      <c r="X25" s="4" t="s">
        <v>36</v>
      </c>
      <c r="Y25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7" sqref="A27:F3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5" width="9" style="4"/>
    <col min="6" max="6" width="9.375" style="4"/>
    <col min="7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115</v>
      </c>
    </row>
    <row r="2" s="4" customFormat="1" hidden="1" spans="1:9">
      <c r="A2" s="5">
        <v>17296075757</v>
      </c>
      <c r="B2" s="6">
        <v>44599</v>
      </c>
      <c r="C2" s="6">
        <v>44620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17328962875</v>
      </c>
      <c r="B3" s="6">
        <v>44612</v>
      </c>
      <c r="C3" s="6">
        <v>44620</v>
      </c>
      <c r="D3" s="4">
        <v>3620.72</v>
      </c>
      <c r="E3" s="4" t="str">
        <f>VLOOKUP(A3,HOP!A:L,12,0)</f>
        <v>3620.72</v>
      </c>
      <c r="F3" s="4" t="str">
        <f>VLOOKUP(A3,HOP!A:C,3,0)</f>
        <v>2417285</v>
      </c>
      <c r="G3" s="4">
        <f t="shared" ref="G3:G22" si="0">D3-E3</f>
        <v>0</v>
      </c>
      <c r="H3" s="4" t="str">
        <f t="shared" ref="H3:H22" si="1">$H$1&amp;F3</f>
        <v>，2417285</v>
      </c>
      <c r="I3" s="4" t="str">
        <f>VLOOKUP(A3,HOP!A:U,21,0)</f>
        <v>直连</v>
      </c>
    </row>
    <row r="4" s="4" customFormat="1" spans="1:9">
      <c r="A4" s="5">
        <v>17480986426</v>
      </c>
      <c r="B4" s="6">
        <v>44617</v>
      </c>
      <c r="C4" s="6">
        <v>44620</v>
      </c>
      <c r="D4" s="4">
        <v>679.32</v>
      </c>
      <c r="E4" s="4" t="str">
        <f>VLOOKUP(A4,HOP!A:L,12,0)</f>
        <v>679.32</v>
      </c>
      <c r="F4" s="4" t="str">
        <f>VLOOKUP(A4,HOP!A:C,3,0)</f>
        <v>2434591</v>
      </c>
      <c r="G4" s="4">
        <f t="shared" si="0"/>
        <v>0</v>
      </c>
      <c r="H4" s="4" t="str">
        <f t="shared" si="1"/>
        <v>，2434591</v>
      </c>
      <c r="I4" s="4" t="str">
        <f>VLOOKUP(A4,HOP!A:U,21,0)</f>
        <v>直连</v>
      </c>
    </row>
    <row r="5" s="4" customFormat="1" spans="1:9">
      <c r="A5" s="5">
        <v>17482116473</v>
      </c>
      <c r="B5" s="6">
        <v>44617</v>
      </c>
      <c r="C5" s="6">
        <v>44620</v>
      </c>
      <c r="D5" s="4">
        <v>526.32</v>
      </c>
      <c r="E5" s="4" t="str">
        <f>VLOOKUP(A5,HOP!A:L,12,0)</f>
        <v>526.32</v>
      </c>
      <c r="F5" s="4" t="str">
        <f>VLOOKUP(A5,HOP!A:C,3,0)</f>
        <v>2434718</v>
      </c>
      <c r="G5" s="4">
        <f t="shared" si="0"/>
        <v>0</v>
      </c>
      <c r="H5" s="4" t="str">
        <f t="shared" si="1"/>
        <v>，2434718</v>
      </c>
      <c r="I5" s="4" t="str">
        <f>VLOOKUP(A5,HOP!A:U,21,0)</f>
        <v>直连</v>
      </c>
    </row>
    <row r="6" s="4" customFormat="1" spans="1:9">
      <c r="A6" s="5">
        <v>17492037186</v>
      </c>
      <c r="B6" s="6">
        <v>44618</v>
      </c>
      <c r="C6" s="6">
        <v>44620</v>
      </c>
      <c r="D6" s="4">
        <v>575.7</v>
      </c>
      <c r="E6" s="4" t="str">
        <f>VLOOKUP(A6,HOP!A:L,12,0)</f>
        <v>575.70</v>
      </c>
      <c r="F6" s="4" t="str">
        <f>VLOOKUP(A6,HOP!A:C,3,0)</f>
        <v>2435287</v>
      </c>
      <c r="G6" s="4">
        <f t="shared" si="0"/>
        <v>0</v>
      </c>
      <c r="H6" s="4" t="str">
        <f t="shared" si="1"/>
        <v>，2435287</v>
      </c>
      <c r="I6" s="4" t="str">
        <f>VLOOKUP(A6,HOP!A:U,21,0)</f>
        <v>直连</v>
      </c>
    </row>
    <row r="7" s="4" customFormat="1" hidden="1" spans="1:9">
      <c r="A7" s="5">
        <v>17498533947</v>
      </c>
      <c r="B7" s="6">
        <v>44618</v>
      </c>
      <c r="C7" s="6">
        <v>44620</v>
      </c>
      <c r="D7" s="4">
        <v>0</v>
      </c>
      <c r="E7" s="4" t="str">
        <f>VLOOKUP(A7,HOP!A:L,12,0)</f>
        <v>0.00</v>
      </c>
      <c r="F7" s="4" t="str">
        <f>VLOOKUP(A7,HOP!A:C,3,0)</f>
        <v>2435435</v>
      </c>
      <c r="G7" s="4">
        <f t="shared" si="0"/>
        <v>0</v>
      </c>
      <c r="H7" s="4" t="str">
        <f t="shared" si="1"/>
        <v>，2435435</v>
      </c>
      <c r="I7" s="4" t="str">
        <f>VLOOKUP(A7,HOP!A:U,21,0)</f>
        <v>直连</v>
      </c>
    </row>
    <row r="8" s="4" customFormat="1" hidden="1" spans="1:9">
      <c r="A8" s="5">
        <v>17498564560</v>
      </c>
      <c r="B8" s="6">
        <v>44618</v>
      </c>
      <c r="C8" s="6">
        <v>44620</v>
      </c>
      <c r="D8" s="4">
        <v>0</v>
      </c>
      <c r="E8" s="4" t="str">
        <f>VLOOKUP(A8,HOP!A:L,12,0)</f>
        <v>0.00</v>
      </c>
      <c r="F8" s="4" t="str">
        <f>VLOOKUP(A8,HOP!A:C,3,0)</f>
        <v>2435437</v>
      </c>
      <c r="G8" s="4">
        <f t="shared" si="0"/>
        <v>0</v>
      </c>
      <c r="H8" s="4" t="str">
        <f t="shared" si="1"/>
        <v>，2435437</v>
      </c>
      <c r="I8" s="4" t="str">
        <f>VLOOKUP(A8,HOP!A:U,21,0)</f>
        <v>直连</v>
      </c>
    </row>
    <row r="9" s="4" customFormat="1" spans="1:9">
      <c r="A9" s="5">
        <v>17499692520</v>
      </c>
      <c r="B9" s="6">
        <v>44618</v>
      </c>
      <c r="C9" s="6">
        <v>44620</v>
      </c>
      <c r="D9" s="4">
        <v>476.72</v>
      </c>
      <c r="E9" s="4" t="str">
        <f>VLOOKUP(A9,HOP!A:L,12,0)</f>
        <v>476.72</v>
      </c>
      <c r="F9" s="4" t="str">
        <f>VLOOKUP(A9,HOP!A:C,3,0)</f>
        <v>2436108</v>
      </c>
      <c r="G9" s="4">
        <f t="shared" si="0"/>
        <v>0</v>
      </c>
      <c r="H9" s="4" t="str">
        <f t="shared" si="1"/>
        <v>，2436108</v>
      </c>
      <c r="I9" s="4" t="str">
        <f>VLOOKUP(A9,HOP!A:U,21,0)</f>
        <v>直连</v>
      </c>
    </row>
    <row r="10" s="4" customFormat="1" spans="1:9">
      <c r="A10" s="5">
        <v>17500784094</v>
      </c>
      <c r="B10" s="6">
        <v>44618</v>
      </c>
      <c r="C10" s="6">
        <v>44620</v>
      </c>
      <c r="D10" s="4">
        <v>381.48</v>
      </c>
      <c r="E10" s="4" t="str">
        <f>VLOOKUP(A10,HOP!A:L,12,0)</f>
        <v>381.48</v>
      </c>
      <c r="F10" s="4" t="str">
        <f>VLOOKUP(A10,HOP!A:C,3,0)</f>
        <v>2436928</v>
      </c>
      <c r="G10" s="4">
        <f t="shared" si="0"/>
        <v>0</v>
      </c>
      <c r="H10" s="4" t="str">
        <f t="shared" si="1"/>
        <v>，2436928</v>
      </c>
      <c r="I10" s="4" t="str">
        <f>VLOOKUP(A10,HOP!A:U,21,0)</f>
        <v>直连</v>
      </c>
    </row>
    <row r="11" s="4" customFormat="1" spans="1:9">
      <c r="A11" s="5">
        <v>17501660745</v>
      </c>
      <c r="B11" s="6">
        <v>44619</v>
      </c>
      <c r="C11" s="6">
        <v>44620</v>
      </c>
      <c r="D11" s="4">
        <v>140.81</v>
      </c>
      <c r="E11" s="4" t="str">
        <f>VLOOKUP(A11,HOP!A:L,12,0)</f>
        <v>140.81</v>
      </c>
      <c r="F11" s="4" t="str">
        <f>VLOOKUP(A11,HOP!A:C,3,0)</f>
        <v>2437402</v>
      </c>
      <c r="G11" s="4">
        <f t="shared" si="0"/>
        <v>0</v>
      </c>
      <c r="H11" s="4" t="str">
        <f t="shared" si="1"/>
        <v>，2437402</v>
      </c>
      <c r="I11" s="4" t="str">
        <f>VLOOKUP(A11,HOP!A:U,21,0)</f>
        <v>直连</v>
      </c>
    </row>
    <row r="12" s="4" customFormat="1" spans="1:9">
      <c r="A12" s="5">
        <v>17501840609</v>
      </c>
      <c r="B12" s="6">
        <v>44619</v>
      </c>
      <c r="C12" s="6">
        <v>44620</v>
      </c>
      <c r="D12" s="4">
        <v>239.07</v>
      </c>
      <c r="E12" s="4" t="str">
        <f>VLOOKUP(A12,HOP!A:L,12,0)</f>
        <v>239.07</v>
      </c>
      <c r="F12" s="4" t="str">
        <f>VLOOKUP(A12,HOP!A:C,3,0)</f>
        <v>2437568</v>
      </c>
      <c r="G12" s="4">
        <f t="shared" si="0"/>
        <v>0</v>
      </c>
      <c r="H12" s="4" t="str">
        <f t="shared" si="1"/>
        <v>，2437568</v>
      </c>
      <c r="I12" s="4" t="str">
        <f>VLOOKUP(A12,HOP!A:U,21,0)</f>
        <v>直连</v>
      </c>
    </row>
    <row r="13" s="4" customFormat="1" spans="1:9">
      <c r="A13" s="5">
        <v>17501843548</v>
      </c>
      <c r="B13" s="6">
        <v>44619</v>
      </c>
      <c r="C13" s="6">
        <v>44620</v>
      </c>
      <c r="D13" s="4">
        <v>192.47</v>
      </c>
      <c r="E13" s="4" t="str">
        <f>VLOOKUP(A13,HOP!A:L,12,0)</f>
        <v>192.47</v>
      </c>
      <c r="F13" s="4" t="str">
        <f>VLOOKUP(A13,HOP!A:C,3,0)</f>
        <v>2437574</v>
      </c>
      <c r="G13" s="4">
        <f t="shared" si="0"/>
        <v>0</v>
      </c>
      <c r="H13" s="4" t="str">
        <f t="shared" si="1"/>
        <v>，2437574</v>
      </c>
      <c r="I13" s="4" t="str">
        <f>VLOOKUP(A13,HOP!A:U,21,0)</f>
        <v>直连</v>
      </c>
    </row>
    <row r="14" s="4" customFormat="1" spans="1:9">
      <c r="A14" s="5">
        <v>17501934097</v>
      </c>
      <c r="B14" s="6">
        <v>44619</v>
      </c>
      <c r="C14" s="6">
        <v>44620</v>
      </c>
      <c r="D14" s="4">
        <v>173.57</v>
      </c>
      <c r="E14" s="4" t="str">
        <f>VLOOKUP(A14,HOP!A:L,12,0)</f>
        <v>173.57</v>
      </c>
      <c r="F14" s="4" t="str">
        <f>VLOOKUP(A14,HOP!A:C,3,0)</f>
        <v>2437651</v>
      </c>
      <c r="G14" s="4">
        <f t="shared" si="0"/>
        <v>0</v>
      </c>
      <c r="H14" s="4" t="str">
        <f t="shared" si="1"/>
        <v>，2437651</v>
      </c>
      <c r="I14" s="4" t="str">
        <f>VLOOKUP(A14,HOP!A:U,21,0)</f>
        <v>直连</v>
      </c>
    </row>
    <row r="15" s="4" customFormat="1" spans="1:9">
      <c r="A15" s="5">
        <v>17501996245</v>
      </c>
      <c r="B15" s="6">
        <v>44619</v>
      </c>
      <c r="C15" s="6">
        <v>44620</v>
      </c>
      <c r="D15" s="4">
        <v>280.6</v>
      </c>
      <c r="E15" s="4" t="str">
        <f>VLOOKUP(A15,HOP!A:L,12,0)</f>
        <v>280.60</v>
      </c>
      <c r="F15" s="4" t="str">
        <f>VLOOKUP(A15,HOP!A:C,3,0)</f>
        <v>2437711</v>
      </c>
      <c r="G15" s="4">
        <f t="shared" si="0"/>
        <v>0</v>
      </c>
      <c r="H15" s="4" t="str">
        <f t="shared" si="1"/>
        <v>，2437711</v>
      </c>
      <c r="I15" s="4" t="str">
        <f>VLOOKUP(A15,HOP!A:U,21,0)</f>
        <v>直连</v>
      </c>
    </row>
    <row r="16" s="4" customFormat="1" spans="1:9">
      <c r="A16" s="5">
        <v>17502125577</v>
      </c>
      <c r="B16" s="6">
        <v>44619</v>
      </c>
      <c r="C16" s="6">
        <v>44620</v>
      </c>
      <c r="D16" s="4">
        <v>140.81</v>
      </c>
      <c r="E16" s="4" t="str">
        <f>VLOOKUP(A16,HOP!A:L,12,0)</f>
        <v>140.81</v>
      </c>
      <c r="F16" s="4" t="str">
        <f>VLOOKUP(A16,HOP!A:C,3,0)</f>
        <v>2437826</v>
      </c>
      <c r="G16" s="4">
        <f t="shared" si="0"/>
        <v>0</v>
      </c>
      <c r="H16" s="4" t="str">
        <f t="shared" si="1"/>
        <v>，2437826</v>
      </c>
      <c r="I16" s="4" t="str">
        <f>VLOOKUP(A16,HOP!A:U,21,0)</f>
        <v>直连</v>
      </c>
    </row>
    <row r="17" s="4" customFormat="1" spans="1:9">
      <c r="A17" s="5">
        <v>17502090585</v>
      </c>
      <c r="B17" s="6">
        <v>44619</v>
      </c>
      <c r="C17" s="6">
        <v>44620</v>
      </c>
      <c r="D17" s="4">
        <v>214.76</v>
      </c>
      <c r="E17" s="4" t="str">
        <f>VLOOKUP(A17,HOP!A:L,12,0)</f>
        <v>214.76</v>
      </c>
      <c r="F17" s="4" t="str">
        <f>VLOOKUP(A17,HOP!A:C,3,0)</f>
        <v>2438020</v>
      </c>
      <c r="G17" s="4">
        <f t="shared" si="0"/>
        <v>0</v>
      </c>
      <c r="H17" s="4" t="str">
        <f t="shared" si="1"/>
        <v>，2438020</v>
      </c>
      <c r="I17" s="4" t="str">
        <f>VLOOKUP(A17,HOP!A:U,21,0)</f>
        <v>直连</v>
      </c>
    </row>
    <row r="18" s="4" customFormat="1" spans="1:9">
      <c r="A18" s="5">
        <v>17507240528</v>
      </c>
      <c r="B18" s="6">
        <v>44619</v>
      </c>
      <c r="C18" s="6">
        <v>44620</v>
      </c>
      <c r="D18" s="4">
        <v>347.46</v>
      </c>
      <c r="E18" s="4" t="str">
        <f>VLOOKUP(A18,HOP!A:L,12,0)</f>
        <v>347.46</v>
      </c>
      <c r="F18" s="4" t="str">
        <f>VLOOKUP(A18,HOP!A:C,3,0)</f>
        <v>2438046</v>
      </c>
      <c r="G18" s="4">
        <f t="shared" si="0"/>
        <v>0</v>
      </c>
      <c r="H18" s="4" t="str">
        <f t="shared" si="1"/>
        <v>，2438046</v>
      </c>
      <c r="I18" s="4" t="str">
        <f>VLOOKUP(A18,HOP!A:U,21,0)</f>
        <v>直连</v>
      </c>
    </row>
    <row r="19" s="4" customFormat="1" spans="1:9">
      <c r="A19" s="5">
        <v>17507714078</v>
      </c>
      <c r="B19" s="6">
        <v>44619</v>
      </c>
      <c r="C19" s="6">
        <v>44620</v>
      </c>
      <c r="D19" s="4">
        <v>157.33</v>
      </c>
      <c r="E19" s="4" t="str">
        <f>VLOOKUP(A19,HOP!A:L,12,0)</f>
        <v>157.33</v>
      </c>
      <c r="F19" s="4" t="str">
        <f>VLOOKUP(A19,HOP!A:C,3,0)</f>
        <v>2438250</v>
      </c>
      <c r="G19" s="4">
        <f t="shared" si="0"/>
        <v>0</v>
      </c>
      <c r="H19" s="4" t="str">
        <f t="shared" si="1"/>
        <v>，2438250</v>
      </c>
      <c r="I19" s="4" t="str">
        <f>VLOOKUP(A19,HOP!A:U,21,0)</f>
        <v>直连</v>
      </c>
    </row>
    <row r="20" s="4" customFormat="1" spans="1:9">
      <c r="A20" s="5">
        <v>17507873564</v>
      </c>
      <c r="B20" s="6">
        <v>44619</v>
      </c>
      <c r="C20" s="6">
        <v>44620</v>
      </c>
      <c r="D20" s="4">
        <v>230.96</v>
      </c>
      <c r="E20" s="4" t="str">
        <f>VLOOKUP(A20,HOP!A:L,12,0)</f>
        <v>230.96</v>
      </c>
      <c r="F20" s="4" t="str">
        <f>VLOOKUP(A20,HOP!A:C,3,0)</f>
        <v>2438348</v>
      </c>
      <c r="G20" s="4">
        <f t="shared" si="0"/>
        <v>0</v>
      </c>
      <c r="H20" s="4" t="str">
        <f t="shared" si="1"/>
        <v>，2438348</v>
      </c>
      <c r="I20" s="4" t="str">
        <f>VLOOKUP(A20,HOP!A:U,21,0)</f>
        <v>直连</v>
      </c>
    </row>
    <row r="21" s="4" customFormat="1" spans="1:9">
      <c r="A21" s="5">
        <v>17508638194</v>
      </c>
      <c r="B21" s="6">
        <v>44619</v>
      </c>
      <c r="C21" s="6">
        <v>44620</v>
      </c>
      <c r="D21" s="4">
        <v>173.4</v>
      </c>
      <c r="E21" s="4" t="str">
        <f>VLOOKUP(A21,HOP!A:L,12,0)</f>
        <v>173.40</v>
      </c>
      <c r="F21" s="4" t="str">
        <f>VLOOKUP(A21,HOP!A:C,3,0)</f>
        <v>2438905</v>
      </c>
      <c r="G21" s="4">
        <f t="shared" si="0"/>
        <v>0</v>
      </c>
      <c r="H21" s="4" t="str">
        <f t="shared" si="1"/>
        <v>，2438905</v>
      </c>
      <c r="I21" s="4" t="str">
        <f>VLOOKUP(A21,HOP!A:U,21,0)</f>
        <v>直连</v>
      </c>
    </row>
    <row r="22" s="4" customFormat="1" spans="1:9">
      <c r="A22" s="5">
        <v>17508725097</v>
      </c>
      <c r="B22" s="6">
        <v>44619</v>
      </c>
      <c r="C22" s="6">
        <v>44620</v>
      </c>
      <c r="D22" s="4">
        <v>720</v>
      </c>
      <c r="E22" s="4" t="str">
        <f>VLOOKUP(A22,HOP!A:L,12,0)</f>
        <v>720.00</v>
      </c>
      <c r="F22" s="4" t="str">
        <f>VLOOKUP(A22,HOP!A:C,3,0)</f>
        <v>2439038</v>
      </c>
      <c r="G22" s="4">
        <f t="shared" si="0"/>
        <v>0</v>
      </c>
      <c r="H22" s="4" t="str">
        <f t="shared" si="1"/>
        <v>，2439038</v>
      </c>
      <c r="I22" s="4" t="str">
        <f>VLOOKUP(A22,HOP!A:U,21,0)</f>
        <v>直采</v>
      </c>
    </row>
    <row r="24" spans="4:4">
      <c r="D24" s="4">
        <f>SUM(D2:D23)</f>
        <v>9271.5</v>
      </c>
    </row>
    <row r="27" spans="1:6">
      <c r="A27" s="4" t="s">
        <v>116</v>
      </c>
      <c r="E27" s="4">
        <v>720</v>
      </c>
      <c r="F27" s="4">
        <v>889.77</v>
      </c>
    </row>
    <row r="28" spans="1:6">
      <c r="A28" s="4" t="s">
        <v>117</v>
      </c>
      <c r="E28" s="4">
        <v>8551.5</v>
      </c>
      <c r="F28" s="4">
        <v>10567.9</v>
      </c>
    </row>
    <row r="29" spans="1:6">
      <c r="A29" s="4" t="s">
        <v>118</v>
      </c>
      <c r="E29" s="4">
        <f>SUBTOTAL(9,E27:E28)</f>
        <v>9271.5</v>
      </c>
      <c r="F29" s="4">
        <f>SUBTOTAL(9,F27:F28)</f>
        <v>11457.67</v>
      </c>
    </row>
    <row r="30" spans="1:1">
      <c r="A30" s="4" t="s">
        <v>119</v>
      </c>
    </row>
  </sheetData>
  <autoFilter ref="A1:XFD30">
    <filterColumn colId="3">
      <filters blank="1">
        <filter val="230.96"/>
        <filter val="173.57"/>
        <filter val="720"/>
        <filter val="3620.72"/>
        <filter val="173.4"/>
        <filter val="9271.5"/>
        <filter val="280.6"/>
        <filter val="575.7"/>
        <filter val="476.72"/>
        <filter val="526.32"/>
        <filter val="679.32"/>
        <filter val="157.33"/>
        <filter val="214.76"/>
        <filter val="140.81"/>
        <filter val="347.46"/>
        <filter val="192.47"/>
        <filter val="239.07"/>
        <filter val="381.4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13</v>
      </c>
      <c r="F1" s="2" t="s">
        <v>5</v>
      </c>
      <c r="G1" s="2" t="s">
        <v>6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  <c r="U1" s="2" t="s">
        <v>137</v>
      </c>
    </row>
    <row r="2" s="1" customFormat="1" spans="1:21">
      <c r="A2" s="3">
        <v>17508725097</v>
      </c>
      <c r="B2" s="1" t="s">
        <v>138</v>
      </c>
      <c r="C2" s="1" t="s">
        <v>139</v>
      </c>
      <c r="D2" s="1" t="s">
        <v>140</v>
      </c>
      <c r="E2" s="1" t="s">
        <v>114</v>
      </c>
      <c r="F2" s="1" t="s">
        <v>138</v>
      </c>
      <c r="G2" s="1" t="s">
        <v>141</v>
      </c>
      <c r="H2" s="1" t="s">
        <v>142</v>
      </c>
      <c r="I2" s="1" t="s">
        <v>143</v>
      </c>
      <c r="J2" s="1" t="s">
        <v>144</v>
      </c>
      <c r="K2" s="1" t="s">
        <v>143</v>
      </c>
      <c r="L2" s="1" t="s">
        <v>143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150</v>
      </c>
      <c r="T2" s="1" t="s">
        <v>151</v>
      </c>
      <c r="U2" s="1" t="s">
        <v>152</v>
      </c>
    </row>
    <row r="3" s="1" customFormat="1" spans="1:21">
      <c r="A3" s="3">
        <v>17508638194</v>
      </c>
      <c r="B3" s="1" t="s">
        <v>138</v>
      </c>
      <c r="C3" s="1" t="s">
        <v>153</v>
      </c>
      <c r="D3" s="1" t="s">
        <v>154</v>
      </c>
      <c r="E3" s="1" t="s">
        <v>110</v>
      </c>
      <c r="F3" s="1" t="s">
        <v>138</v>
      </c>
      <c r="G3" s="1" t="s">
        <v>141</v>
      </c>
      <c r="H3" s="1" t="s">
        <v>142</v>
      </c>
      <c r="I3" s="1" t="s">
        <v>155</v>
      </c>
      <c r="J3" s="1" t="s">
        <v>144</v>
      </c>
      <c r="K3" s="1" t="s">
        <v>155</v>
      </c>
      <c r="L3" s="1" t="s">
        <v>155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148</v>
      </c>
      <c r="R3" s="1" t="s">
        <v>156</v>
      </c>
      <c r="S3" s="1" t="s">
        <v>150</v>
      </c>
      <c r="T3" s="1" t="s">
        <v>151</v>
      </c>
      <c r="U3" s="1" t="s">
        <v>157</v>
      </c>
    </row>
    <row r="4" s="1" customFormat="1" spans="1:21">
      <c r="A4" s="3">
        <v>17507873564</v>
      </c>
      <c r="B4" s="1" t="s">
        <v>138</v>
      </c>
      <c r="C4" s="1" t="s">
        <v>158</v>
      </c>
      <c r="D4" s="1" t="s">
        <v>159</v>
      </c>
      <c r="E4" s="1" t="s">
        <v>107</v>
      </c>
      <c r="F4" s="1" t="s">
        <v>138</v>
      </c>
      <c r="G4" s="1" t="s">
        <v>141</v>
      </c>
      <c r="H4" s="1" t="s">
        <v>142</v>
      </c>
      <c r="I4" s="1" t="s">
        <v>160</v>
      </c>
      <c r="J4" s="1" t="s">
        <v>144</v>
      </c>
      <c r="K4" s="1" t="s">
        <v>160</v>
      </c>
      <c r="L4" s="1" t="s">
        <v>160</v>
      </c>
      <c r="M4" s="1" t="s">
        <v>145</v>
      </c>
      <c r="N4" s="1" t="s">
        <v>145</v>
      </c>
      <c r="O4" s="1" t="s">
        <v>146</v>
      </c>
      <c r="P4" s="1" t="s">
        <v>147</v>
      </c>
      <c r="Q4" s="1" t="s">
        <v>148</v>
      </c>
      <c r="R4" s="1" t="s">
        <v>161</v>
      </c>
      <c r="S4" s="1" t="s">
        <v>150</v>
      </c>
      <c r="T4" s="1" t="s">
        <v>151</v>
      </c>
      <c r="U4" s="1" t="s">
        <v>157</v>
      </c>
    </row>
    <row r="5" s="1" customFormat="1" spans="1:21">
      <c r="A5" s="3">
        <v>17507714078</v>
      </c>
      <c r="B5" s="1" t="s">
        <v>138</v>
      </c>
      <c r="C5" s="1" t="s">
        <v>162</v>
      </c>
      <c r="D5" s="1" t="s">
        <v>163</v>
      </c>
      <c r="E5" s="1" t="s">
        <v>104</v>
      </c>
      <c r="F5" s="1" t="s">
        <v>138</v>
      </c>
      <c r="G5" s="1" t="s">
        <v>141</v>
      </c>
      <c r="H5" s="1" t="s">
        <v>142</v>
      </c>
      <c r="I5" s="1" t="s">
        <v>164</v>
      </c>
      <c r="J5" s="1" t="s">
        <v>144</v>
      </c>
      <c r="K5" s="1" t="s">
        <v>164</v>
      </c>
      <c r="L5" s="1" t="s">
        <v>164</v>
      </c>
      <c r="M5" s="1" t="s">
        <v>145</v>
      </c>
      <c r="N5" s="1" t="s">
        <v>145</v>
      </c>
      <c r="O5" s="1" t="s">
        <v>146</v>
      </c>
      <c r="P5" s="1" t="s">
        <v>147</v>
      </c>
      <c r="Q5" s="1" t="s">
        <v>148</v>
      </c>
      <c r="R5" s="1" t="s">
        <v>165</v>
      </c>
      <c r="S5" s="1" t="s">
        <v>150</v>
      </c>
      <c r="T5" s="1" t="s">
        <v>151</v>
      </c>
      <c r="U5" s="1" t="s">
        <v>157</v>
      </c>
    </row>
    <row r="6" s="1" customFormat="1" spans="1:21">
      <c r="A6" s="3">
        <v>17507240528</v>
      </c>
      <c r="B6" s="1" t="s">
        <v>138</v>
      </c>
      <c r="C6" s="1" t="s">
        <v>166</v>
      </c>
      <c r="D6" s="1" t="s">
        <v>167</v>
      </c>
      <c r="E6" s="1" t="s">
        <v>100</v>
      </c>
      <c r="F6" s="1" t="s">
        <v>138</v>
      </c>
      <c r="G6" s="1" t="s">
        <v>141</v>
      </c>
      <c r="H6" s="1" t="s">
        <v>142</v>
      </c>
      <c r="I6" s="1" t="s">
        <v>168</v>
      </c>
      <c r="J6" s="1" t="s">
        <v>144</v>
      </c>
      <c r="K6" s="1" t="s">
        <v>168</v>
      </c>
      <c r="L6" s="1" t="s">
        <v>168</v>
      </c>
      <c r="M6" s="1" t="s">
        <v>145</v>
      </c>
      <c r="N6" s="1" t="s">
        <v>145</v>
      </c>
      <c r="O6" s="1" t="s">
        <v>146</v>
      </c>
      <c r="P6" s="1" t="s">
        <v>147</v>
      </c>
      <c r="Q6" s="1" t="s">
        <v>148</v>
      </c>
      <c r="R6" s="1" t="s">
        <v>169</v>
      </c>
      <c r="S6" s="1" t="s">
        <v>150</v>
      </c>
      <c r="T6" s="1" t="s">
        <v>151</v>
      </c>
      <c r="U6" s="1" t="s">
        <v>157</v>
      </c>
    </row>
    <row r="7" s="1" customFormat="1" spans="1:21">
      <c r="A7" s="3">
        <v>17502090585</v>
      </c>
      <c r="B7" s="1" t="s">
        <v>138</v>
      </c>
      <c r="C7" s="1" t="s">
        <v>170</v>
      </c>
      <c r="D7" s="1" t="s">
        <v>171</v>
      </c>
      <c r="E7" s="1" t="s">
        <v>95</v>
      </c>
      <c r="F7" s="1" t="s">
        <v>138</v>
      </c>
      <c r="G7" s="1" t="s">
        <v>141</v>
      </c>
      <c r="H7" s="1" t="s">
        <v>142</v>
      </c>
      <c r="I7" s="1" t="s">
        <v>172</v>
      </c>
      <c r="J7" s="1" t="s">
        <v>144</v>
      </c>
      <c r="K7" s="1" t="s">
        <v>172</v>
      </c>
      <c r="L7" s="1" t="s">
        <v>172</v>
      </c>
      <c r="M7" s="1" t="s">
        <v>145</v>
      </c>
      <c r="N7" s="1" t="s">
        <v>145</v>
      </c>
      <c r="O7" s="1" t="s">
        <v>146</v>
      </c>
      <c r="P7" s="1" t="s">
        <v>147</v>
      </c>
      <c r="Q7" s="1" t="s">
        <v>148</v>
      </c>
      <c r="R7" s="1" t="s">
        <v>173</v>
      </c>
      <c r="S7" s="1" t="s">
        <v>150</v>
      </c>
      <c r="T7" s="1" t="s">
        <v>151</v>
      </c>
      <c r="U7" s="1" t="s">
        <v>157</v>
      </c>
    </row>
    <row r="8" s="1" customFormat="1" spans="1:21">
      <c r="A8" s="3">
        <v>17502125577</v>
      </c>
      <c r="B8" s="1" t="s">
        <v>138</v>
      </c>
      <c r="C8" s="1" t="s">
        <v>174</v>
      </c>
      <c r="D8" s="1" t="s">
        <v>175</v>
      </c>
      <c r="E8" s="1" t="s">
        <v>91</v>
      </c>
      <c r="F8" s="1" t="s">
        <v>138</v>
      </c>
      <c r="G8" s="1" t="s">
        <v>141</v>
      </c>
      <c r="H8" s="1" t="s">
        <v>142</v>
      </c>
      <c r="I8" s="1" t="s">
        <v>176</v>
      </c>
      <c r="J8" s="1" t="s">
        <v>144</v>
      </c>
      <c r="K8" s="1" t="s">
        <v>176</v>
      </c>
      <c r="L8" s="1" t="s">
        <v>176</v>
      </c>
      <c r="M8" s="1" t="s">
        <v>145</v>
      </c>
      <c r="N8" s="1" t="s">
        <v>145</v>
      </c>
      <c r="O8" s="1" t="s">
        <v>146</v>
      </c>
      <c r="P8" s="1" t="s">
        <v>147</v>
      </c>
      <c r="Q8" s="1" t="s">
        <v>148</v>
      </c>
      <c r="R8" s="1" t="s">
        <v>177</v>
      </c>
      <c r="S8" s="1" t="s">
        <v>150</v>
      </c>
      <c r="T8" s="1" t="s">
        <v>151</v>
      </c>
      <c r="U8" s="1" t="s">
        <v>157</v>
      </c>
    </row>
    <row r="9" s="1" customFormat="1" spans="1:21">
      <c r="A9" s="3">
        <v>17501996245</v>
      </c>
      <c r="B9" s="1" t="s">
        <v>138</v>
      </c>
      <c r="C9" s="1" t="s">
        <v>178</v>
      </c>
      <c r="D9" s="1" t="s">
        <v>179</v>
      </c>
      <c r="E9" s="1" t="s">
        <v>89</v>
      </c>
      <c r="F9" s="1" t="s">
        <v>138</v>
      </c>
      <c r="G9" s="1" t="s">
        <v>141</v>
      </c>
      <c r="H9" s="1" t="s">
        <v>142</v>
      </c>
      <c r="I9" s="1" t="s">
        <v>180</v>
      </c>
      <c r="J9" s="1" t="s">
        <v>144</v>
      </c>
      <c r="K9" s="1" t="s">
        <v>180</v>
      </c>
      <c r="L9" s="1" t="s">
        <v>180</v>
      </c>
      <c r="M9" s="1" t="s">
        <v>145</v>
      </c>
      <c r="N9" s="1" t="s">
        <v>145</v>
      </c>
      <c r="O9" s="1" t="s">
        <v>146</v>
      </c>
      <c r="P9" s="1" t="s">
        <v>147</v>
      </c>
      <c r="Q9" s="1" t="s">
        <v>148</v>
      </c>
      <c r="R9" s="1" t="s">
        <v>181</v>
      </c>
      <c r="S9" s="1" t="s">
        <v>150</v>
      </c>
      <c r="T9" s="1" t="s">
        <v>151</v>
      </c>
      <c r="U9" s="1" t="s">
        <v>157</v>
      </c>
    </row>
    <row r="10" s="1" customFormat="1" spans="1:21">
      <c r="A10" s="3">
        <v>17501934097</v>
      </c>
      <c r="B10" s="1" t="s">
        <v>138</v>
      </c>
      <c r="C10" s="1" t="s">
        <v>182</v>
      </c>
      <c r="D10" s="1" t="s">
        <v>183</v>
      </c>
      <c r="E10" s="1" t="s">
        <v>86</v>
      </c>
      <c r="F10" s="1" t="s">
        <v>138</v>
      </c>
      <c r="G10" s="1" t="s">
        <v>141</v>
      </c>
      <c r="H10" s="1" t="s">
        <v>142</v>
      </c>
      <c r="I10" s="1" t="s">
        <v>184</v>
      </c>
      <c r="J10" s="1" t="s">
        <v>144</v>
      </c>
      <c r="K10" s="1" t="s">
        <v>184</v>
      </c>
      <c r="L10" s="1" t="s">
        <v>184</v>
      </c>
      <c r="M10" s="1" t="s">
        <v>145</v>
      </c>
      <c r="N10" s="1" t="s">
        <v>145</v>
      </c>
      <c r="O10" s="1" t="s">
        <v>146</v>
      </c>
      <c r="P10" s="1" t="s">
        <v>147</v>
      </c>
      <c r="Q10" s="1" t="s">
        <v>148</v>
      </c>
      <c r="R10" s="1" t="s">
        <v>185</v>
      </c>
      <c r="S10" s="1" t="s">
        <v>150</v>
      </c>
      <c r="T10" s="1" t="s">
        <v>151</v>
      </c>
      <c r="U10" s="1" t="s">
        <v>157</v>
      </c>
    </row>
    <row r="11" s="1" customFormat="1" spans="1:21">
      <c r="A11" s="3">
        <v>17501843548</v>
      </c>
      <c r="B11" s="1" t="s">
        <v>138</v>
      </c>
      <c r="C11" s="1" t="s">
        <v>186</v>
      </c>
      <c r="D11" s="1" t="s">
        <v>187</v>
      </c>
      <c r="E11" s="1" t="s">
        <v>81</v>
      </c>
      <c r="F11" s="1" t="s">
        <v>138</v>
      </c>
      <c r="G11" s="1" t="s">
        <v>141</v>
      </c>
      <c r="H11" s="1" t="s">
        <v>142</v>
      </c>
      <c r="I11" s="1" t="s">
        <v>188</v>
      </c>
      <c r="J11" s="1" t="s">
        <v>144</v>
      </c>
      <c r="K11" s="1" t="s">
        <v>188</v>
      </c>
      <c r="L11" s="1" t="s">
        <v>188</v>
      </c>
      <c r="M11" s="1" t="s">
        <v>145</v>
      </c>
      <c r="N11" s="1" t="s">
        <v>145</v>
      </c>
      <c r="O11" s="1" t="s">
        <v>146</v>
      </c>
      <c r="P11" s="1" t="s">
        <v>147</v>
      </c>
      <c r="Q11" s="1" t="s">
        <v>148</v>
      </c>
      <c r="R11" s="1" t="s">
        <v>189</v>
      </c>
      <c r="S11" s="1" t="s">
        <v>150</v>
      </c>
      <c r="T11" s="1" t="s">
        <v>151</v>
      </c>
      <c r="U11" s="1" t="s">
        <v>157</v>
      </c>
    </row>
    <row r="12" s="1" customFormat="1" spans="1:21">
      <c r="A12" s="3">
        <v>17501840609</v>
      </c>
      <c r="B12" s="1" t="s">
        <v>138</v>
      </c>
      <c r="C12" s="1" t="s">
        <v>190</v>
      </c>
      <c r="D12" s="1" t="s">
        <v>191</v>
      </c>
      <c r="E12" s="1" t="s">
        <v>76</v>
      </c>
      <c r="F12" s="1" t="s">
        <v>138</v>
      </c>
      <c r="G12" s="1" t="s">
        <v>141</v>
      </c>
      <c r="H12" s="1" t="s">
        <v>142</v>
      </c>
      <c r="I12" s="1" t="s">
        <v>192</v>
      </c>
      <c r="J12" s="1" t="s">
        <v>144</v>
      </c>
      <c r="K12" s="1" t="s">
        <v>192</v>
      </c>
      <c r="L12" s="1" t="s">
        <v>192</v>
      </c>
      <c r="M12" s="1" t="s">
        <v>145</v>
      </c>
      <c r="N12" s="1" t="s">
        <v>145</v>
      </c>
      <c r="O12" s="1" t="s">
        <v>146</v>
      </c>
      <c r="P12" s="1" t="s">
        <v>147</v>
      </c>
      <c r="Q12" s="1" t="s">
        <v>148</v>
      </c>
      <c r="R12" s="1" t="s">
        <v>193</v>
      </c>
      <c r="S12" s="1" t="s">
        <v>150</v>
      </c>
      <c r="T12" s="1" t="s">
        <v>151</v>
      </c>
      <c r="U12" s="1" t="s">
        <v>157</v>
      </c>
    </row>
    <row r="13" s="1" customFormat="1" spans="1:21">
      <c r="A13" s="3">
        <v>17501660745</v>
      </c>
      <c r="B13" s="1" t="s">
        <v>138</v>
      </c>
      <c r="C13" s="1" t="s">
        <v>194</v>
      </c>
      <c r="D13" s="1" t="s">
        <v>175</v>
      </c>
      <c r="E13" s="1" t="s">
        <v>73</v>
      </c>
      <c r="F13" s="1" t="s">
        <v>138</v>
      </c>
      <c r="G13" s="1" t="s">
        <v>141</v>
      </c>
      <c r="H13" s="1" t="s">
        <v>142</v>
      </c>
      <c r="I13" s="1" t="s">
        <v>176</v>
      </c>
      <c r="J13" s="1" t="s">
        <v>144</v>
      </c>
      <c r="K13" s="1" t="s">
        <v>176</v>
      </c>
      <c r="L13" s="1" t="s">
        <v>176</v>
      </c>
      <c r="M13" s="1" t="s">
        <v>145</v>
      </c>
      <c r="N13" s="1" t="s">
        <v>145</v>
      </c>
      <c r="O13" s="1" t="s">
        <v>146</v>
      </c>
      <c r="P13" s="1" t="s">
        <v>147</v>
      </c>
      <c r="Q13" s="1" t="s">
        <v>148</v>
      </c>
      <c r="R13" s="1" t="s">
        <v>195</v>
      </c>
      <c r="S13" s="1" t="s">
        <v>150</v>
      </c>
      <c r="T13" s="1" t="s">
        <v>151</v>
      </c>
      <c r="U13" s="1" t="s">
        <v>157</v>
      </c>
    </row>
    <row r="14" s="1" customFormat="1" spans="1:21">
      <c r="A14" s="3">
        <v>17500784094</v>
      </c>
      <c r="B14" s="1" t="s">
        <v>196</v>
      </c>
      <c r="C14" s="1" t="s">
        <v>197</v>
      </c>
      <c r="D14" s="1" t="s">
        <v>198</v>
      </c>
      <c r="E14" s="1" t="s">
        <v>59</v>
      </c>
      <c r="F14" s="1" t="s">
        <v>196</v>
      </c>
      <c r="G14" s="1" t="s">
        <v>141</v>
      </c>
      <c r="H14" s="1" t="s">
        <v>142</v>
      </c>
      <c r="I14" s="1" t="s">
        <v>199</v>
      </c>
      <c r="J14" s="1" t="s">
        <v>144</v>
      </c>
      <c r="K14" s="1" t="s">
        <v>199</v>
      </c>
      <c r="L14" s="1" t="s">
        <v>199</v>
      </c>
      <c r="M14" s="1" t="s">
        <v>145</v>
      </c>
      <c r="N14" s="1" t="s">
        <v>145</v>
      </c>
      <c r="O14" s="1" t="s">
        <v>146</v>
      </c>
      <c r="P14" s="1" t="s">
        <v>147</v>
      </c>
      <c r="Q14" s="1" t="s">
        <v>148</v>
      </c>
      <c r="R14" s="1" t="s">
        <v>200</v>
      </c>
      <c r="S14" s="1" t="s">
        <v>150</v>
      </c>
      <c r="T14" s="1" t="s">
        <v>151</v>
      </c>
      <c r="U14" s="1" t="s">
        <v>157</v>
      </c>
    </row>
    <row r="15" s="1" customFormat="1" spans="1:21">
      <c r="A15" s="3">
        <v>17499692520</v>
      </c>
      <c r="B15" s="1" t="s">
        <v>196</v>
      </c>
      <c r="C15" s="1" t="s">
        <v>201</v>
      </c>
      <c r="D15" s="1" t="s">
        <v>202</v>
      </c>
      <c r="E15" s="1" t="s">
        <v>67</v>
      </c>
      <c r="F15" s="1" t="s">
        <v>196</v>
      </c>
      <c r="G15" s="1" t="s">
        <v>141</v>
      </c>
      <c r="H15" s="1" t="s">
        <v>142</v>
      </c>
      <c r="I15" s="1" t="s">
        <v>203</v>
      </c>
      <c r="J15" s="1" t="s">
        <v>144</v>
      </c>
      <c r="K15" s="1" t="s">
        <v>203</v>
      </c>
      <c r="L15" s="1" t="s">
        <v>203</v>
      </c>
      <c r="M15" s="1" t="s">
        <v>145</v>
      </c>
      <c r="N15" s="1" t="s">
        <v>145</v>
      </c>
      <c r="O15" s="1" t="s">
        <v>146</v>
      </c>
      <c r="P15" s="1" t="s">
        <v>147</v>
      </c>
      <c r="Q15" s="1" t="s">
        <v>148</v>
      </c>
      <c r="R15" s="1" t="s">
        <v>204</v>
      </c>
      <c r="S15" s="1" t="s">
        <v>150</v>
      </c>
      <c r="T15" s="1" t="s">
        <v>151</v>
      </c>
      <c r="U15" s="1" t="s">
        <v>157</v>
      </c>
    </row>
    <row r="16" s="1" customFormat="1" spans="1:21">
      <c r="A16" s="3">
        <v>17498564560</v>
      </c>
      <c r="B16" s="1" t="s">
        <v>196</v>
      </c>
      <c r="C16" s="1" t="s">
        <v>205</v>
      </c>
      <c r="D16" s="1" t="s">
        <v>198</v>
      </c>
      <c r="E16" s="1" t="s">
        <v>62</v>
      </c>
      <c r="F16" s="1" t="s">
        <v>196</v>
      </c>
      <c r="G16" s="1" t="s">
        <v>141</v>
      </c>
      <c r="H16" s="1" t="s">
        <v>142</v>
      </c>
      <c r="I16" s="1" t="s">
        <v>146</v>
      </c>
      <c r="J16" s="1" t="s">
        <v>144</v>
      </c>
      <c r="K16" s="1" t="s">
        <v>146</v>
      </c>
      <c r="L16" s="1" t="s">
        <v>146</v>
      </c>
      <c r="M16" s="1" t="s">
        <v>145</v>
      </c>
      <c r="N16" s="1" t="s">
        <v>145</v>
      </c>
      <c r="O16" s="1" t="s">
        <v>146</v>
      </c>
      <c r="P16" s="1" t="s">
        <v>147</v>
      </c>
      <c r="Q16" s="1" t="s">
        <v>148</v>
      </c>
      <c r="R16" s="1" t="s">
        <v>206</v>
      </c>
      <c r="S16" s="1" t="s">
        <v>150</v>
      </c>
      <c r="T16" s="1" t="s">
        <v>151</v>
      </c>
      <c r="U16" s="1" t="s">
        <v>157</v>
      </c>
    </row>
    <row r="17" s="1" customFormat="1" spans="1:21">
      <c r="A17" s="3">
        <v>17498533947</v>
      </c>
      <c r="B17" s="1" t="s">
        <v>196</v>
      </c>
      <c r="C17" s="1" t="s">
        <v>207</v>
      </c>
      <c r="D17" s="1" t="s">
        <v>198</v>
      </c>
      <c r="E17" s="1" t="s">
        <v>59</v>
      </c>
      <c r="F17" s="1" t="s">
        <v>196</v>
      </c>
      <c r="G17" s="1" t="s">
        <v>141</v>
      </c>
      <c r="H17" s="1" t="s">
        <v>142</v>
      </c>
      <c r="I17" s="1" t="s">
        <v>146</v>
      </c>
      <c r="J17" s="1" t="s">
        <v>144</v>
      </c>
      <c r="K17" s="1" t="s">
        <v>146</v>
      </c>
      <c r="L17" s="1" t="s">
        <v>146</v>
      </c>
      <c r="M17" s="1" t="s">
        <v>145</v>
      </c>
      <c r="N17" s="1" t="s">
        <v>145</v>
      </c>
      <c r="O17" s="1" t="s">
        <v>146</v>
      </c>
      <c r="P17" s="1" t="s">
        <v>147</v>
      </c>
      <c r="Q17" s="1" t="s">
        <v>148</v>
      </c>
      <c r="R17" s="1" t="s">
        <v>208</v>
      </c>
      <c r="S17" s="1" t="s">
        <v>150</v>
      </c>
      <c r="T17" s="1" t="s">
        <v>151</v>
      </c>
      <c r="U17" s="1" t="s">
        <v>157</v>
      </c>
    </row>
    <row r="18" s="1" customFormat="1" spans="1:21">
      <c r="A18" s="3">
        <v>17492037186</v>
      </c>
      <c r="B18" s="1" t="s">
        <v>196</v>
      </c>
      <c r="C18" s="1" t="s">
        <v>209</v>
      </c>
      <c r="D18" s="1" t="s">
        <v>210</v>
      </c>
      <c r="E18" s="1" t="s">
        <v>54</v>
      </c>
      <c r="F18" s="1" t="s">
        <v>196</v>
      </c>
      <c r="G18" s="1" t="s">
        <v>141</v>
      </c>
      <c r="H18" s="1" t="s">
        <v>142</v>
      </c>
      <c r="I18" s="1" t="s">
        <v>211</v>
      </c>
      <c r="J18" s="1" t="s">
        <v>144</v>
      </c>
      <c r="K18" s="1" t="s">
        <v>211</v>
      </c>
      <c r="L18" s="1" t="s">
        <v>211</v>
      </c>
      <c r="M18" s="1" t="s">
        <v>145</v>
      </c>
      <c r="N18" s="1" t="s">
        <v>145</v>
      </c>
      <c r="O18" s="1" t="s">
        <v>146</v>
      </c>
      <c r="P18" s="1" t="s">
        <v>147</v>
      </c>
      <c r="Q18" s="1" t="s">
        <v>148</v>
      </c>
      <c r="R18" s="1" t="s">
        <v>212</v>
      </c>
      <c r="S18" s="1" t="s">
        <v>150</v>
      </c>
      <c r="T18" s="1" t="s">
        <v>151</v>
      </c>
      <c r="U18" s="1" t="s">
        <v>157</v>
      </c>
    </row>
    <row r="19" s="1" customFormat="1" spans="1:21">
      <c r="A19" s="3">
        <v>17482116473</v>
      </c>
      <c r="B19" s="1" t="s">
        <v>213</v>
      </c>
      <c r="C19" s="1" t="s">
        <v>214</v>
      </c>
      <c r="D19" s="1" t="s">
        <v>215</v>
      </c>
      <c r="E19" s="1" t="s">
        <v>50</v>
      </c>
      <c r="F19" s="1" t="s">
        <v>213</v>
      </c>
      <c r="G19" s="1" t="s">
        <v>141</v>
      </c>
      <c r="H19" s="1" t="s">
        <v>142</v>
      </c>
      <c r="I19" s="1" t="s">
        <v>216</v>
      </c>
      <c r="J19" s="1" t="s">
        <v>144</v>
      </c>
      <c r="K19" s="1" t="s">
        <v>216</v>
      </c>
      <c r="L19" s="1" t="s">
        <v>216</v>
      </c>
      <c r="M19" s="1" t="s">
        <v>145</v>
      </c>
      <c r="N19" s="1" t="s">
        <v>145</v>
      </c>
      <c r="O19" s="1" t="s">
        <v>146</v>
      </c>
      <c r="P19" s="1" t="s">
        <v>147</v>
      </c>
      <c r="Q19" s="1" t="s">
        <v>148</v>
      </c>
      <c r="R19" s="1" t="s">
        <v>217</v>
      </c>
      <c r="S19" s="1" t="s">
        <v>150</v>
      </c>
      <c r="T19" s="1" t="s">
        <v>151</v>
      </c>
      <c r="U19" s="1" t="s">
        <v>157</v>
      </c>
    </row>
    <row r="20" s="1" customFormat="1" spans="1:21">
      <c r="A20" s="3">
        <v>17480986426</v>
      </c>
      <c r="B20" s="1" t="s">
        <v>213</v>
      </c>
      <c r="C20" s="1" t="s">
        <v>218</v>
      </c>
      <c r="D20" s="1" t="s">
        <v>219</v>
      </c>
      <c r="E20" s="1" t="s">
        <v>45</v>
      </c>
      <c r="F20" s="1" t="s">
        <v>213</v>
      </c>
      <c r="G20" s="1" t="s">
        <v>141</v>
      </c>
      <c r="H20" s="1" t="s">
        <v>142</v>
      </c>
      <c r="I20" s="1" t="s">
        <v>220</v>
      </c>
      <c r="J20" s="1" t="s">
        <v>144</v>
      </c>
      <c r="K20" s="1" t="s">
        <v>220</v>
      </c>
      <c r="L20" s="1" t="s">
        <v>220</v>
      </c>
      <c r="M20" s="1" t="s">
        <v>145</v>
      </c>
      <c r="N20" s="1" t="s">
        <v>145</v>
      </c>
      <c r="O20" s="1" t="s">
        <v>146</v>
      </c>
      <c r="P20" s="1" t="s">
        <v>147</v>
      </c>
      <c r="Q20" s="1" t="s">
        <v>148</v>
      </c>
      <c r="R20" s="1" t="s">
        <v>221</v>
      </c>
      <c r="S20" s="1" t="s">
        <v>150</v>
      </c>
      <c r="T20" s="1" t="s">
        <v>151</v>
      </c>
      <c r="U20" s="1" t="s">
        <v>157</v>
      </c>
    </row>
    <row r="21" s="1" customFormat="1" spans="1:21">
      <c r="A21" s="3">
        <v>17328962875</v>
      </c>
      <c r="B21" s="1" t="s">
        <v>222</v>
      </c>
      <c r="C21" s="1" t="s">
        <v>223</v>
      </c>
      <c r="D21" s="1" t="s">
        <v>224</v>
      </c>
      <c r="E21" s="1" t="s">
        <v>41</v>
      </c>
      <c r="F21" s="1" t="s">
        <v>225</v>
      </c>
      <c r="G21" s="1" t="s">
        <v>141</v>
      </c>
      <c r="H21" s="1" t="s">
        <v>142</v>
      </c>
      <c r="I21" s="1" t="s">
        <v>226</v>
      </c>
      <c r="J21" s="1" t="s">
        <v>144</v>
      </c>
      <c r="K21" s="1" t="s">
        <v>226</v>
      </c>
      <c r="L21" s="1" t="s">
        <v>226</v>
      </c>
      <c r="M21" s="1" t="s">
        <v>145</v>
      </c>
      <c r="N21" s="1" t="s">
        <v>145</v>
      </c>
      <c r="O21" s="1" t="s">
        <v>146</v>
      </c>
      <c r="P21" s="1" t="s">
        <v>147</v>
      </c>
      <c r="Q21" s="1" t="s">
        <v>148</v>
      </c>
      <c r="R21" s="1" t="s">
        <v>227</v>
      </c>
      <c r="S21" s="1" t="s">
        <v>150</v>
      </c>
      <c r="T21" s="1" t="s">
        <v>151</v>
      </c>
      <c r="U21" s="1" t="s">
        <v>157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2022-03-03T01:34:48Z</dcterms:created>
  <dcterms:modified xsi:type="dcterms:W3CDTF">2022-03-03T02:11:08Z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D52B17C48D784DCDB468E1795D90A2CE</vt:lpwstr>
  </property>
  <property fmtid="{D5CDD505-2E9C-101B-9397-08002B2CF9AE}" pid="3" name="KSOProductBuildVer">
    <vt:lpwstr>2052-11.1.0.11365</vt:lpwstr>
  </property>
</Properties>
</file>