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<sst xmlns="http://schemas.openxmlformats.org/spreadsheetml/2006/main" count="566" uniqueCount="239">
  <si>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</si>
  <si>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</si>
  <si>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</si>
  <si>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</si>
  <si>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</si>
  <si>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</si>
  <si>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</si>
  <si>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</si>
  <si>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</si>
  <si>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</si>
  <si>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</si>
  <si>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</si>
  <si>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</si>
  <si>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</si>
  <si>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</si>
  <si>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</si>
  <si>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</si>
  <si>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</si>
  <si>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</si>
  <si>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</si>
  <si>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</si>
  <si>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</si>
  <si>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</si>
  <si>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</si>
  <si>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</si>
  <si>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17137982868	</t>
  </si>
  <si>
    <t>Ctrip</t>
  </si>
  <si>
    <t>正常</t>
  </si>
  <si>
    <t>[里士满]温哥华机场航站楼费尔蒙酒店(Fairmont Vancouver Airport in-Terminal Hotel)(37213585)</t>
  </si>
  <si>
    <t>费尔蒙房（1张特大床）&lt;不退款&gt;&lt;2人入住&gt;</t>
  </si>
  <si>
    <t>USD</t>
  </si>
  <si>
    <t>Park/Alexander</t>
  </si>
  <si>
    <t>CA5326220303USD</t>
  </si>
  <si>
    <t>未提现</t>
  </si>
  <si>
    <t>携程开票</t>
  </si>
  <si>
    <t xml:space="preserve">2378478	</t>
  </si>
  <si>
    <t xml:space="preserve">	</t>
  </si>
  <si>
    <t xml:space="preserve">17265548921	</t>
  </si>
  <si>
    <t>[凤凰城]凤凰城芳德瑞酒店(Found Re Phoenix)(44788910)</t>
  </si>
  <si>
    <t>标准特大床房&lt;不退款&gt;&lt;2人入住&gt;</t>
  </si>
  <si>
    <t>Schoeppner/Collin</t>
  </si>
  <si>
    <t xml:space="preserve">2411800	</t>
  </si>
  <si>
    <t xml:space="preserve">17313399006	</t>
  </si>
  <si>
    <t>[苏黎世]苏黎世标志酒店(The Flag Zürich)(40617594)</t>
  </si>
  <si>
    <t>商务大号床房&lt;不退款&gt;&lt;2人入住&gt;</t>
  </si>
  <si>
    <t>Chawla/Akshay,Chawla/Akshay</t>
  </si>
  <si>
    <t xml:space="preserve">2415348	</t>
  </si>
  <si>
    <t xml:space="preserve">329692	</t>
  </si>
  <si>
    <t xml:space="preserve">17413890953	</t>
  </si>
  <si>
    <t>[威尼斯]森图伦宫辛那酒店(Sina Centurion Palace)(37208466)</t>
  </si>
  <si>
    <t>豪华双人床房&lt;不退款&gt;&lt;2人入住&gt;</t>
  </si>
  <si>
    <t>SIEFFER/Pascale</t>
  </si>
  <si>
    <t xml:space="preserve">2423205	</t>
  </si>
  <si>
    <t xml:space="preserve">17454444269	</t>
  </si>
  <si>
    <t>[海斯]伦敦希思罗机场美居酒店(Mercure London Heathrow Airport)(37205946)</t>
  </si>
  <si>
    <t>标准双人床房&lt;不退款&gt;&lt;2人入住&gt;</t>
  </si>
  <si>
    <t>doherty/Gary</t>
  </si>
  <si>
    <t xml:space="preserve">2431597	</t>
  </si>
  <si>
    <t xml:space="preserve">17462893415	</t>
  </si>
  <si>
    <t>[贝尔蒙特]硅谷酒店(Silicon Valley Inn)(37207049)</t>
  </si>
  <si>
    <t>客房&lt;不退款&gt;&lt;2人入住&gt;</t>
  </si>
  <si>
    <t>Chen/David</t>
  </si>
  <si>
    <t xml:space="preserve">16050619	</t>
  </si>
  <si>
    <t xml:space="preserve">17482221957	</t>
  </si>
  <si>
    <t>[迪拜]迪拜加纳格兰德酒店(Ghaya Grand Hotel Dubai)(39042427)</t>
  </si>
  <si>
    <t>豪华房&lt;不退款&gt;&lt;2人入住&gt;</t>
  </si>
  <si>
    <t>Yue/Hao</t>
  </si>
  <si>
    <t xml:space="preserve">2434729	</t>
  </si>
  <si>
    <t xml:space="preserve">290351	</t>
  </si>
  <si>
    <t xml:space="preserve">17492148859	</t>
  </si>
  <si>
    <t>[洛杉矶]洛杉矶机场希尔顿酒店(Hilton Los Angeles Airport)(37209498)</t>
  </si>
  <si>
    <t>酒店随机房型&lt;不退款&gt;&lt;2人入住&gt;</t>
  </si>
  <si>
    <t>Huang/Zexi</t>
  </si>
  <si>
    <t xml:space="preserve">17501355934	</t>
  </si>
  <si>
    <t>[奥斯汀]奥斯汀甸镇湖假日酒店(Holiday Inn Austin -Town Lake, an Ihg Hotel)(40743819)</t>
  </si>
  <si>
    <t>客房（1张特大床）&lt;不退款&gt;&lt;2人入住&gt;</t>
  </si>
  <si>
    <t>Vajda/Kristof</t>
  </si>
  <si>
    <t xml:space="preserve">2437145	</t>
  </si>
  <si>
    <t xml:space="preserve">17501571602	</t>
  </si>
  <si>
    <t>[劳伦斯]堪萨斯劳伦斯 6 号汽车旅馆(Motel 6 Lawrence, KS)(40131281)</t>
  </si>
  <si>
    <t>标准客房2张大床&lt;不退款&gt;&lt;2人入住&gt;</t>
  </si>
  <si>
    <t>Girouard/Christine Anne</t>
  </si>
  <si>
    <t xml:space="preserve">2437328	</t>
  </si>
  <si>
    <t xml:space="preserve">3LHPRQKMTC	</t>
  </si>
  <si>
    <t xml:space="preserve">17501738202	</t>
  </si>
  <si>
    <t>[Klojen]爱玛黎丝马朗酒店(Amaris Hotel Malang)(37245173)</t>
  </si>
  <si>
    <t>智能双床房&lt;早餐&gt;&lt;不退款&gt;&lt;2人入住&gt;</t>
  </si>
  <si>
    <t>Purnomo/Yoki Indra,Vera/Vera</t>
  </si>
  <si>
    <t xml:space="preserve">17507443779	</t>
  </si>
  <si>
    <t>Kurniawati/Wike</t>
  </si>
  <si>
    <t xml:space="preserve">2438144	</t>
  </si>
  <si>
    <t xml:space="preserve">17507737338	</t>
  </si>
  <si>
    <t>[迪拜]迪拜公园罗弗酒店(Rove at The Park)(70666666)</t>
  </si>
  <si>
    <t>流浪房&lt;不退款&gt;&lt;2人入住&gt;</t>
  </si>
  <si>
    <t>ali/sami</t>
  </si>
  <si>
    <t xml:space="preserve">17508229293	</t>
  </si>
  <si>
    <t>[茂物市]茂物纸草热带酒店(Papyrus Tropical Hotel)(39678510)</t>
  </si>
  <si>
    <t>高级房间&lt;不退款&gt;&lt;2人入住&gt;</t>
  </si>
  <si>
    <t>virgianto/virgo virgianto</t>
  </si>
  <si>
    <t xml:space="preserve">2438619	</t>
  </si>
  <si>
    <t xml:space="preserve">17508330702	</t>
  </si>
  <si>
    <t>Miarsyah Ali/Lola Latifah</t>
  </si>
  <si>
    <t xml:space="preserve">2438710	</t>
  </si>
  <si>
    <t xml:space="preserve">17509369884	</t>
  </si>
  <si>
    <t>[迈阿密]东迈阿密酒店(East Miami)(37210597)</t>
  </si>
  <si>
    <t>都市房（特大床）&lt;不退款&gt;&lt;2人入住&gt;</t>
  </si>
  <si>
    <t>chehova/joseph</t>
  </si>
  <si>
    <t xml:space="preserve">2439310	</t>
  </si>
  <si>
    <t xml:space="preserve">65056SC281024	</t>
  </si>
  <si>
    <t>，</t>
  </si>
  <si>
    <t>A220303102608481</t>
  </si>
  <si>
    <t>USD / HKD 当前参考汇率: 7.81405</t>
  </si>
  <si>
    <t>总计： 3659 USD/
28591.61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</si>
  <si>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</si>
  <si>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</si>
  <si>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</si>
  <si>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</si>
  <si>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</si>
  <si>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</si>
  <si>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</si>
  <si>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</si>
  <si>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</si>
  <si>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</si>
  <si>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</si>
  <si>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</si>
  <si>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</si>
  <si>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</si>
  <si>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</si>
  <si>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</si>
  <si>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</si>
  <si>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</si>
  <si>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2022-02-27</t>
  </si>
  <si>
    <t>2439310</t>
  </si>
  <si>
    <t>东迈阿密酒店</t>
  </si>
  <si>
    <t>chehova joseph</t>
  </si>
  <si>
    <t>2022-02-28</t>
  </si>
  <si>
    <t>退房日周结</t>
  </si>
  <si>
    <t>2987.95</t>
  </si>
  <si>
    <t>472.00</t>
  </si>
  <si>
    <t>0</t>
  </si>
  <si>
    <t>0.00</t>
  </si>
  <si>
    <t>携程盛景国际直连</t>
  </si>
  <si>
    <t>01.010677</t>
  </si>
  <si>
    <t>2022-02-27 22:58:16</t>
  </si>
  <si>
    <t>否</t>
  </si>
  <si>
    <t>汇智国际旅游发展有限公司</t>
  </si>
  <si>
    <t>直连</t>
  </si>
  <si>
    <t>2438710</t>
  </si>
  <si>
    <t>爱玛黎丝马朗酒店</t>
  </si>
  <si>
    <t>Miarsyah Ali Lola Latifah</t>
  </si>
  <si>
    <t>120.28</t>
  </si>
  <si>
    <t>19.00</t>
  </si>
  <si>
    <t>2022-02-27 17:57:05</t>
  </si>
  <si>
    <t>2438619</t>
  </si>
  <si>
    <t>峇匹乐思热带酒店</t>
  </si>
  <si>
    <t>virgianto virgo virgianto</t>
  </si>
  <si>
    <t>158.26</t>
  </si>
  <si>
    <t>25.00</t>
  </si>
  <si>
    <t>2022-02-27 17:29:39</t>
  </si>
  <si>
    <t>2438266</t>
  </si>
  <si>
    <t>迪拜公园罗弗酒店</t>
  </si>
  <si>
    <t>ali sami</t>
  </si>
  <si>
    <t>348.17</t>
  </si>
  <si>
    <t>55.00</t>
  </si>
  <si>
    <t>2022-02-27 15:10:30</t>
  </si>
  <si>
    <t>2438144</t>
  </si>
  <si>
    <t>Kurniawati Wike</t>
  </si>
  <si>
    <t>2022-02-27 14:14:35</t>
  </si>
  <si>
    <t>2437470</t>
  </si>
  <si>
    <t>Purnomo Yoki Indra,Vera Vera</t>
  </si>
  <si>
    <t>2022-02-27 10:55:11</t>
  </si>
  <si>
    <t>2437328</t>
  </si>
  <si>
    <t>堪萨斯劳伦斯 6 号汽车旅馆</t>
  </si>
  <si>
    <t>Girouard Christine Anne</t>
  </si>
  <si>
    <t>379.82</t>
  </si>
  <si>
    <t>60.00</t>
  </si>
  <si>
    <t>2022-02-27 10:13:30</t>
  </si>
  <si>
    <t>2437145</t>
  </si>
  <si>
    <t>奥斯汀甸镇湖假日酒店</t>
  </si>
  <si>
    <t>Vajda Kristof</t>
  </si>
  <si>
    <t>721.67</t>
  </si>
  <si>
    <t>114.00</t>
  </si>
  <si>
    <t>2022-02-27 07:47:03</t>
  </si>
  <si>
    <t>2022-02-26</t>
  </si>
  <si>
    <t>2435307</t>
  </si>
  <si>
    <t>洛杉矶机场希尔顿酒店</t>
  </si>
  <si>
    <t>Huang Zexi</t>
  </si>
  <si>
    <t>633.04</t>
  </si>
  <si>
    <t>100.00</t>
  </si>
  <si>
    <t>2022-02-26 12:57:24</t>
  </si>
  <si>
    <t>2022-02-25</t>
  </si>
  <si>
    <t>2434729</t>
  </si>
  <si>
    <t xml:space="preserve">迪拜加纳格兰德酒店 </t>
  </si>
  <si>
    <t>Yue Hao</t>
  </si>
  <si>
    <t>3139.54</t>
  </si>
  <si>
    <t>495.00</t>
  </si>
  <si>
    <t>2022-02-25 14:33:49</t>
  </si>
  <si>
    <t>2022-02-23</t>
  </si>
  <si>
    <t>2432392</t>
  </si>
  <si>
    <t>硅谷酒店</t>
  </si>
  <si>
    <t>Chen David</t>
  </si>
  <si>
    <t>2536.04</t>
  </si>
  <si>
    <t>400.00</t>
  </si>
  <si>
    <t>2022-02-23 17:59:02</t>
  </si>
  <si>
    <t>2022-02-22</t>
  </si>
  <si>
    <t>2431597</t>
  </si>
  <si>
    <t>伦敦希思罗美爵酒店</t>
  </si>
  <si>
    <t>doherty Gary</t>
  </si>
  <si>
    <t>1809.61</t>
  </si>
  <si>
    <t>285.00</t>
  </si>
  <si>
    <t>2022-02-22 21:40:08</t>
  </si>
  <si>
    <t>2022-02-18</t>
  </si>
  <si>
    <t>2423205</t>
  </si>
  <si>
    <t>威尼斯森图伦宫辛那酒店</t>
  </si>
  <si>
    <t>SIEFFER Pascale</t>
  </si>
  <si>
    <t>5741.21</t>
  </si>
  <si>
    <t>904.00</t>
  </si>
  <si>
    <t>2022-02-18 19:48:38</t>
  </si>
  <si>
    <t>2022-02-09</t>
  </si>
  <si>
    <t>2415348</t>
  </si>
  <si>
    <t>苏黎世标志酒店</t>
  </si>
  <si>
    <t>Chawla Akshay,Chawla Akshay</t>
  </si>
  <si>
    <t>1397.22</t>
  </si>
  <si>
    <t>219.00</t>
  </si>
  <si>
    <t>2022-02-09 02:35:27</t>
  </si>
  <si>
    <t>2022-02-01</t>
  </si>
  <si>
    <t>2411800</t>
  </si>
  <si>
    <t>凤凰城 FOUND:RE 酒店</t>
  </si>
  <si>
    <t>Schoeppner Collin</t>
  </si>
  <si>
    <t>1070.73</t>
  </si>
  <si>
    <t>168.00</t>
  </si>
  <si>
    <t>2022-02-01 23:26:46</t>
  </si>
  <si>
    <t>2022-01-08</t>
  </si>
  <si>
    <t>2378478</t>
  </si>
  <si>
    <t>温哥华机场航站楼费尔蒙酒店</t>
  </si>
  <si>
    <t>Park Alexander</t>
  </si>
  <si>
    <t>1949.26</t>
  </si>
  <si>
    <t>305.00</t>
  </si>
  <si>
    <t>2022-01-08 08:36:56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</si>
</sst>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22" fillId="8" borderId="2" applyNumberFormat="0" applyAlignment="0" applyProtection="0">
      <alignment vertical="center"/>
    </xf>
    <xf numFmtId="0" fontId="6" fillId="6" borderId="1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44619</v>
      </c>
      <c r="G2" s="6">
        <v>44620</v>
      </c>
      <c r="H2" s="4">
        <v>1</v>
      </c>
      <c r="I2" s="4">
        <v>1</v>
      </c>
      <c r="J2" s="4">
        <v>1</v>
      </c>
      <c r="K2" s="4" t="s">
        <v>30</v>
      </c>
      <c r="L2" s="4">
        <v>305</v>
      </c>
      <c r="M2" s="4">
        <v>305</v>
      </c>
      <c r="N2" s="4" t="s">
        <v>31</v>
      </c>
      <c r="O2" s="4" t="s">
        <v>32</v>
      </c>
      <c r="P2" s="4" t="s">
        <v>33</v>
      </c>
      <c r="Q2" s="4">
        <v>0</v>
      </c>
      <c r="R2" s="7">
        <v>44569</v>
      </c>
      <c r="S2" s="6">
        <v>44623</v>
      </c>
      <c r="T2" s="4" t="s">
        <v>34</v>
      </c>
      <c r="U2" s="4">
        <v>305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44619</v>
      </c>
      <c r="G3" s="6">
        <v>44620</v>
      </c>
      <c r="H3" s="4">
        <v>1</v>
      </c>
      <c r="I3" s="4">
        <v>1</v>
      </c>
      <c r="J3" s="4">
        <v>1</v>
      </c>
      <c r="K3" s="4" t="s">
        <v>30</v>
      </c>
      <c r="L3" s="4">
        <v>168</v>
      </c>
      <c r="M3" s="4">
        <v>168</v>
      </c>
      <c r="N3" s="4" t="s">
        <v>40</v>
      </c>
      <c r="O3" s="4" t="s">
        <v>32</v>
      </c>
      <c r="P3" s="4" t="s">
        <v>33</v>
      </c>
      <c r="Q3" s="4">
        <v>0</v>
      </c>
      <c r="R3" s="7">
        <v>44593</v>
      </c>
      <c r="S3" s="6">
        <v>44623</v>
      </c>
      <c r="T3" s="4" t="s">
        <v>34</v>
      </c>
      <c r="U3" s="4">
        <v>168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44618</v>
      </c>
      <c r="G4" s="6">
        <v>44620</v>
      </c>
      <c r="H4" s="4">
        <v>1</v>
      </c>
      <c r="I4" s="4">
        <v>2</v>
      </c>
      <c r="J4" s="4">
        <v>2</v>
      </c>
      <c r="K4" s="4" t="s">
        <v>30</v>
      </c>
      <c r="L4" s="4">
        <v>219</v>
      </c>
      <c r="M4" s="4">
        <v>219</v>
      </c>
      <c r="N4" s="4" t="s">
        <v>45</v>
      </c>
      <c r="O4" s="4" t="s">
        <v>32</v>
      </c>
      <c r="P4" s="4" t="s">
        <v>33</v>
      </c>
      <c r="Q4" s="4">
        <v>0</v>
      </c>
      <c r="R4" s="7">
        <v>44601</v>
      </c>
      <c r="S4" s="6">
        <v>44623</v>
      </c>
      <c r="T4" s="4" t="s">
        <v>34</v>
      </c>
      <c r="U4" s="4">
        <v>219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44617</v>
      </c>
      <c r="G5" s="6">
        <v>44620</v>
      </c>
      <c r="H5" s="4">
        <v>1</v>
      </c>
      <c r="I5" s="4">
        <v>3</v>
      </c>
      <c r="J5" s="4">
        <v>3</v>
      </c>
      <c r="K5" s="4" t="s">
        <v>30</v>
      </c>
      <c r="L5" s="4">
        <v>904</v>
      </c>
      <c r="M5" s="4">
        <v>904</v>
      </c>
      <c r="N5" s="4" t="s">
        <v>51</v>
      </c>
      <c r="O5" s="4" t="s">
        <v>32</v>
      </c>
      <c r="P5" s="4" t="s">
        <v>33</v>
      </c>
      <c r="Q5" s="4">
        <v>0</v>
      </c>
      <c r="R5" s="7">
        <v>44610</v>
      </c>
      <c r="S5" s="6">
        <v>44623</v>
      </c>
      <c r="T5" s="4" t="s">
        <v>34</v>
      </c>
      <c r="U5" s="4">
        <v>904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44615</v>
      </c>
      <c r="G6" s="6">
        <v>44620</v>
      </c>
      <c r="H6" s="4">
        <v>1</v>
      </c>
      <c r="I6" s="4">
        <v>5</v>
      </c>
      <c r="J6" s="4">
        <v>5</v>
      </c>
      <c r="K6" s="4" t="s">
        <v>30</v>
      </c>
      <c r="L6" s="4">
        <v>285</v>
      </c>
      <c r="M6" s="4">
        <v>285</v>
      </c>
      <c r="N6" s="4" t="s">
        <v>56</v>
      </c>
      <c r="O6" s="4" t="s">
        <v>32</v>
      </c>
      <c r="P6" s="4" t="s">
        <v>33</v>
      </c>
      <c r="Q6" s="4">
        <v>0</v>
      </c>
      <c r="R6" s="7">
        <v>44614</v>
      </c>
      <c r="S6" s="6">
        <v>44623</v>
      </c>
      <c r="T6" s="4" t="s">
        <v>34</v>
      </c>
      <c r="U6" s="4">
        <v>285</v>
      </c>
      <c r="V6" s="4">
        <v>0</v>
      </c>
      <c r="W6" s="4">
        <v>0</v>
      </c>
      <c r="X6" s="4" t="s">
        <v>57</v>
      </c>
      <c r="Y6" s="4" t="s">
        <v>36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44615</v>
      </c>
      <c r="G7" s="6">
        <v>44620</v>
      </c>
      <c r="H7" s="4">
        <v>1</v>
      </c>
      <c r="I7" s="4">
        <v>5</v>
      </c>
      <c r="J7" s="4">
        <v>5</v>
      </c>
      <c r="K7" s="4" t="s">
        <v>30</v>
      </c>
      <c r="L7" s="4">
        <v>400</v>
      </c>
      <c r="M7" s="4">
        <v>400</v>
      </c>
      <c r="N7" s="4" t="s">
        <v>61</v>
      </c>
      <c r="O7" s="4" t="s">
        <v>32</v>
      </c>
      <c r="P7" s="4" t="s">
        <v>33</v>
      </c>
      <c r="Q7" s="4">
        <v>0</v>
      </c>
      <c r="R7" s="7">
        <v>44615</v>
      </c>
      <c r="S7" s="6">
        <v>44623</v>
      </c>
      <c r="T7" s="4" t="s">
        <v>34</v>
      </c>
      <c r="U7" s="4">
        <v>400</v>
      </c>
      <c r="V7" s="4">
        <v>0</v>
      </c>
      <c r="W7" s="4">
        <v>0</v>
      </c>
      <c r="X7" s="4" t="s">
        <v>36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44617</v>
      </c>
      <c r="G8" s="6">
        <v>44620</v>
      </c>
      <c r="H8" s="4">
        <v>1</v>
      </c>
      <c r="I8" s="4">
        <v>3</v>
      </c>
      <c r="J8" s="4">
        <v>3</v>
      </c>
      <c r="K8" s="4" t="s">
        <v>30</v>
      </c>
      <c r="L8" s="4">
        <v>495</v>
      </c>
      <c r="M8" s="4">
        <v>495</v>
      </c>
      <c r="N8" s="4" t="s">
        <v>66</v>
      </c>
      <c r="O8" s="4" t="s">
        <v>32</v>
      </c>
      <c r="P8" s="4" t="s">
        <v>33</v>
      </c>
      <c r="Q8" s="4">
        <v>0</v>
      </c>
      <c r="R8" s="7">
        <v>44617</v>
      </c>
      <c r="S8" s="6">
        <v>44623</v>
      </c>
      <c r="T8" s="4" t="s">
        <v>34</v>
      </c>
      <c r="U8" s="4">
        <v>495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44619</v>
      </c>
      <c r="G9" s="6">
        <v>44620</v>
      </c>
      <c r="H9" s="4">
        <v>1</v>
      </c>
      <c r="I9" s="4">
        <v>1</v>
      </c>
      <c r="J9" s="4">
        <v>1</v>
      </c>
      <c r="K9" s="4" t="s">
        <v>30</v>
      </c>
      <c r="L9" s="4">
        <v>100</v>
      </c>
      <c r="M9" s="4">
        <v>100</v>
      </c>
      <c r="N9" s="4" t="s">
        <v>72</v>
      </c>
      <c r="O9" s="4" t="s">
        <v>32</v>
      </c>
      <c r="P9" s="4" t="s">
        <v>33</v>
      </c>
      <c r="Q9" s="4">
        <v>0</v>
      </c>
      <c r="R9" s="7">
        <v>44618</v>
      </c>
      <c r="S9" s="6">
        <v>44623</v>
      </c>
      <c r="T9" s="4" t="s">
        <v>34</v>
      </c>
      <c r="U9" s="4">
        <v>100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44619</v>
      </c>
      <c r="G10" s="6">
        <v>44620</v>
      </c>
      <c r="H10" s="4">
        <v>1</v>
      </c>
      <c r="I10" s="4">
        <v>1</v>
      </c>
      <c r="J10" s="4">
        <v>1</v>
      </c>
      <c r="K10" s="4" t="s">
        <v>30</v>
      </c>
      <c r="L10" s="4">
        <v>114</v>
      </c>
      <c r="M10" s="4">
        <v>114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44619</v>
      </c>
      <c r="S10" s="6">
        <v>44623</v>
      </c>
      <c r="T10" s="4" t="s">
        <v>34</v>
      </c>
      <c r="U10" s="4">
        <v>114</v>
      </c>
      <c r="V10" s="4">
        <v>0</v>
      </c>
      <c r="W10" s="4">
        <v>0</v>
      </c>
      <c r="X10" s="4" t="s">
        <v>77</v>
      </c>
      <c r="Y10" s="4" t="s">
        <v>36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44619</v>
      </c>
      <c r="G11" s="6">
        <v>44620</v>
      </c>
      <c r="H11" s="4">
        <v>1</v>
      </c>
      <c r="I11" s="4">
        <v>1</v>
      </c>
      <c r="J11" s="4">
        <v>1</v>
      </c>
      <c r="K11" s="4" t="s">
        <v>30</v>
      </c>
      <c r="L11" s="4">
        <v>60</v>
      </c>
      <c r="M11" s="4">
        <v>60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44619</v>
      </c>
      <c r="S11" s="6">
        <v>44623</v>
      </c>
      <c r="T11" s="4" t="s">
        <v>34</v>
      </c>
      <c r="U11" s="4">
        <v>60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44619</v>
      </c>
      <c r="G12" s="6">
        <v>44620</v>
      </c>
      <c r="H12" s="4">
        <v>1</v>
      </c>
      <c r="I12" s="4">
        <v>1</v>
      </c>
      <c r="J12" s="4">
        <v>1</v>
      </c>
      <c r="K12" s="4" t="s">
        <v>30</v>
      </c>
      <c r="L12" s="4">
        <v>19</v>
      </c>
      <c r="M12" s="4">
        <v>19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44619</v>
      </c>
      <c r="S12" s="6">
        <v>44623</v>
      </c>
      <c r="T12" s="4" t="s">
        <v>34</v>
      </c>
      <c r="U12" s="4">
        <v>19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44619</v>
      </c>
      <c r="G13" s="6">
        <v>44620</v>
      </c>
      <c r="H13" s="4">
        <v>1</v>
      </c>
      <c r="I13" s="4">
        <v>1</v>
      </c>
      <c r="J13" s="4">
        <v>1</v>
      </c>
      <c r="K13" s="4" t="s">
        <v>30</v>
      </c>
      <c r="L13" s="4">
        <v>19</v>
      </c>
      <c r="M13" s="4">
        <v>19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44619</v>
      </c>
      <c r="S13" s="6">
        <v>44623</v>
      </c>
      <c r="T13" s="4" t="s">
        <v>34</v>
      </c>
      <c r="U13" s="4">
        <v>19</v>
      </c>
      <c r="V13" s="4">
        <v>0</v>
      </c>
      <c r="W13" s="4">
        <v>0</v>
      </c>
      <c r="X13" s="4" t="s">
        <v>90</v>
      </c>
      <c r="Y13" s="4" t="s">
        <v>36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44619</v>
      </c>
      <c r="G14" s="6">
        <v>44620</v>
      </c>
      <c r="H14" s="4">
        <v>1</v>
      </c>
      <c r="I14" s="4">
        <v>1</v>
      </c>
      <c r="J14" s="4">
        <v>1</v>
      </c>
      <c r="K14" s="4" t="s">
        <v>30</v>
      </c>
      <c r="L14" s="4">
        <v>55</v>
      </c>
      <c r="M14" s="4">
        <v>55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44619</v>
      </c>
      <c r="S14" s="6">
        <v>44623</v>
      </c>
      <c r="T14" s="4" t="s">
        <v>34</v>
      </c>
      <c r="U14" s="4">
        <v>55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44619</v>
      </c>
      <c r="G15" s="6">
        <v>44620</v>
      </c>
      <c r="H15" s="4">
        <v>1</v>
      </c>
      <c r="I15" s="4">
        <v>1</v>
      </c>
      <c r="J15" s="4">
        <v>1</v>
      </c>
      <c r="K15" s="4" t="s">
        <v>30</v>
      </c>
      <c r="L15" s="4">
        <v>25</v>
      </c>
      <c r="M15" s="4">
        <v>25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44619</v>
      </c>
      <c r="S15" s="6">
        <v>44623</v>
      </c>
      <c r="T15" s="4" t="s">
        <v>34</v>
      </c>
      <c r="U15" s="4">
        <v>25</v>
      </c>
      <c r="V15" s="4">
        <v>0</v>
      </c>
      <c r="W15" s="4">
        <v>0</v>
      </c>
      <c r="X15" s="4" t="s">
        <v>99</v>
      </c>
      <c r="Y15" s="4" t="s">
        <v>36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85</v>
      </c>
      <c r="E16" s="4" t="s">
        <v>86</v>
      </c>
      <c r="F16" s="6">
        <v>44619</v>
      </c>
      <c r="G16" s="6">
        <v>44620</v>
      </c>
      <c r="H16" s="4">
        <v>1</v>
      </c>
      <c r="I16" s="4">
        <v>1</v>
      </c>
      <c r="J16" s="4">
        <v>1</v>
      </c>
      <c r="K16" s="4" t="s">
        <v>30</v>
      </c>
      <c r="L16" s="4">
        <v>19</v>
      </c>
      <c r="M16" s="4">
        <v>19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44619</v>
      </c>
      <c r="S16" s="6">
        <v>44623</v>
      </c>
      <c r="T16" s="4" t="s">
        <v>34</v>
      </c>
      <c r="U16" s="4">
        <v>19</v>
      </c>
      <c r="V16" s="4">
        <v>0</v>
      </c>
      <c r="W16" s="4">
        <v>0</v>
      </c>
      <c r="X16" s="4" t="s">
        <v>102</v>
      </c>
      <c r="Y16" s="4" t="s">
        <v>36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44619</v>
      </c>
      <c r="G17" s="6">
        <v>44620</v>
      </c>
      <c r="H17" s="4">
        <v>1</v>
      </c>
      <c r="I17" s="4">
        <v>1</v>
      </c>
      <c r="J17" s="4">
        <v>1</v>
      </c>
      <c r="K17" s="4" t="s">
        <v>30</v>
      </c>
      <c r="L17" s="4">
        <v>472</v>
      </c>
      <c r="M17" s="4">
        <v>472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44619</v>
      </c>
      <c r="S17" s="6">
        <v>44623</v>
      </c>
      <c r="T17" s="4" t="s">
        <v>34</v>
      </c>
      <c r="U17" s="4">
        <v>472</v>
      </c>
      <c r="V17" s="4">
        <v>0</v>
      </c>
      <c r="W17" s="4">
        <v>0</v>
      </c>
      <c r="X17" s="4" t="s">
        <v>107</v>
      </c>
      <c r="Y17" s="4" t="s">
        <v>108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A24" sqref="A24:A26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109</v>
      </c>
    </row>
    <row r="2" s="4" customFormat="1" spans="1:9">
      <c r="A2" s="5">
        <v>17137982868</v>
      </c>
      <c r="B2" s="6">
        <v>44619</v>
      </c>
      <c r="C2" s="6">
        <v>44620</v>
      </c>
      <c r="D2" s="4">
        <v>305</v>
      </c>
      <c r="E2" s="4" t="str">
        <f>VLOOKUP(A2,HOP!A:L,12,0)</f>
        <v>305.00</v>
      </c>
      <c r="F2" s="4" t="str">
        <f>VLOOKUP(A2,HOP!A:C,3,0)</f>
        <v>2378478</v>
      </c>
      <c r="G2" s="4">
        <f>D2-E2</f>
        <v>0</v>
      </c>
      <c r="H2" s="4" t="str">
        <f>$H$1&amp;F2</f>
        <v>，2378478</v>
      </c>
      <c r="I2" s="4" t="str">
        <f>VLOOKUP(A2,HOP!A:U,21,0)</f>
        <v>直连</v>
      </c>
    </row>
    <row r="3" s="4" customFormat="1" spans="1:9">
      <c r="A3" s="5">
        <v>17265548921</v>
      </c>
      <c r="B3" s="6">
        <v>44619</v>
      </c>
      <c r="C3" s="6">
        <v>44620</v>
      </c>
      <c r="D3" s="4">
        <v>168</v>
      </c>
      <c r="E3" s="4" t="str">
        <f>VLOOKUP(A3,HOP!A:L,12,0)</f>
        <v>168.00</v>
      </c>
      <c r="F3" s="4" t="str">
        <f>VLOOKUP(A3,HOP!A:C,3,0)</f>
        <v>2411800</v>
      </c>
      <c r="G3" s="4">
        <f t="shared" ref="G3:G17" si="0">D3-E3</f>
        <v>0</v>
      </c>
      <c r="H3" s="4" t="str">
        <f t="shared" ref="H3:H17" si="1">$H$1&amp;F3</f>
        <v>，2411800</v>
      </c>
      <c r="I3" s="4" t="str">
        <f>VLOOKUP(A3,HOP!A:U,21,0)</f>
        <v>直连</v>
      </c>
    </row>
    <row r="4" s="4" customFormat="1" spans="1:9">
      <c r="A4" s="5">
        <v>17313399006</v>
      </c>
      <c r="B4" s="6">
        <v>44618</v>
      </c>
      <c r="C4" s="6">
        <v>44620</v>
      </c>
      <c r="D4" s="4">
        <v>219</v>
      </c>
      <c r="E4" s="4" t="str">
        <f>VLOOKUP(A4,HOP!A:L,12,0)</f>
        <v>219.00</v>
      </c>
      <c r="F4" s="4" t="str">
        <f>VLOOKUP(A4,HOP!A:C,3,0)</f>
        <v>2415348</v>
      </c>
      <c r="G4" s="4">
        <f t="shared" si="0"/>
        <v>0</v>
      </c>
      <c r="H4" s="4" t="str">
        <f t="shared" si="1"/>
        <v>，2415348</v>
      </c>
      <c r="I4" s="4" t="str">
        <f>VLOOKUP(A4,HOP!A:U,21,0)</f>
        <v>直连</v>
      </c>
    </row>
    <row r="5" s="4" customFormat="1" spans="1:9">
      <c r="A5" s="5">
        <v>17413890953</v>
      </c>
      <c r="B5" s="6">
        <v>44617</v>
      </c>
      <c r="C5" s="6">
        <v>44620</v>
      </c>
      <c r="D5" s="4">
        <v>904</v>
      </c>
      <c r="E5" s="4" t="str">
        <f>VLOOKUP(A5,HOP!A:L,12,0)</f>
        <v>904.00</v>
      </c>
      <c r="F5" s="4" t="str">
        <f>VLOOKUP(A5,HOP!A:C,3,0)</f>
        <v>2423205</v>
      </c>
      <c r="G5" s="4">
        <f t="shared" si="0"/>
        <v>0</v>
      </c>
      <c r="H5" s="4" t="str">
        <f t="shared" si="1"/>
        <v>，2423205</v>
      </c>
      <c r="I5" s="4" t="str">
        <f>VLOOKUP(A5,HOP!A:U,21,0)</f>
        <v>直连</v>
      </c>
    </row>
    <row r="6" s="4" customFormat="1" spans="1:9">
      <c r="A6" s="5">
        <v>17454444269</v>
      </c>
      <c r="B6" s="6">
        <v>44615</v>
      </c>
      <c r="C6" s="6">
        <v>44620</v>
      </c>
      <c r="D6" s="4">
        <v>285</v>
      </c>
      <c r="E6" s="4" t="str">
        <f>VLOOKUP(A6,HOP!A:L,12,0)</f>
        <v>285.00</v>
      </c>
      <c r="F6" s="4" t="str">
        <f>VLOOKUP(A6,HOP!A:C,3,0)</f>
        <v>2431597</v>
      </c>
      <c r="G6" s="4">
        <f t="shared" si="0"/>
        <v>0</v>
      </c>
      <c r="H6" s="4" t="str">
        <f t="shared" si="1"/>
        <v>，2431597</v>
      </c>
      <c r="I6" s="4" t="str">
        <f>VLOOKUP(A6,HOP!A:U,21,0)</f>
        <v>直连</v>
      </c>
    </row>
    <row r="7" s="4" customFormat="1" spans="1:9">
      <c r="A7" s="5">
        <v>17462893415</v>
      </c>
      <c r="B7" s="6">
        <v>44615</v>
      </c>
      <c r="C7" s="6">
        <v>44620</v>
      </c>
      <c r="D7" s="4">
        <v>400</v>
      </c>
      <c r="E7" s="4" t="str">
        <f>VLOOKUP(A7,HOP!A:L,12,0)</f>
        <v>400.00</v>
      </c>
      <c r="F7" s="4" t="str">
        <f>VLOOKUP(A7,HOP!A:C,3,0)</f>
        <v>2432392</v>
      </c>
      <c r="G7" s="4">
        <f t="shared" si="0"/>
        <v>0</v>
      </c>
      <c r="H7" s="4" t="str">
        <f t="shared" si="1"/>
        <v>，2432392</v>
      </c>
      <c r="I7" s="4" t="str">
        <f>VLOOKUP(A7,HOP!A:U,21,0)</f>
        <v>直连</v>
      </c>
    </row>
    <row r="8" s="4" customFormat="1" spans="1:9">
      <c r="A8" s="5">
        <v>17482221957</v>
      </c>
      <c r="B8" s="6">
        <v>44617</v>
      </c>
      <c r="C8" s="6">
        <v>44620</v>
      </c>
      <c r="D8" s="4">
        <v>495</v>
      </c>
      <c r="E8" s="4" t="str">
        <f>VLOOKUP(A8,HOP!A:L,12,0)</f>
        <v>495.00</v>
      </c>
      <c r="F8" s="4" t="str">
        <f>VLOOKUP(A8,HOP!A:C,3,0)</f>
        <v>2434729</v>
      </c>
      <c r="G8" s="4">
        <f t="shared" si="0"/>
        <v>0</v>
      </c>
      <c r="H8" s="4" t="str">
        <f t="shared" si="1"/>
        <v>，2434729</v>
      </c>
      <c r="I8" s="4" t="str">
        <f>VLOOKUP(A8,HOP!A:U,21,0)</f>
        <v>直连</v>
      </c>
    </row>
    <row r="9" s="4" customFormat="1" spans="1:9">
      <c r="A9" s="5">
        <v>17492148859</v>
      </c>
      <c r="B9" s="6">
        <v>44619</v>
      </c>
      <c r="C9" s="6">
        <v>44620</v>
      </c>
      <c r="D9" s="4">
        <v>100</v>
      </c>
      <c r="E9" s="4" t="str">
        <f>VLOOKUP(A9,HOP!A:L,12,0)</f>
        <v>100.00</v>
      </c>
      <c r="F9" s="4" t="str">
        <f>VLOOKUP(A9,HOP!A:C,3,0)</f>
        <v>2435307</v>
      </c>
      <c r="G9" s="4">
        <f t="shared" si="0"/>
        <v>0</v>
      </c>
      <c r="H9" s="4" t="str">
        <f t="shared" si="1"/>
        <v>，2435307</v>
      </c>
      <c r="I9" s="4" t="str">
        <f>VLOOKUP(A9,HOP!A:U,21,0)</f>
        <v>直连</v>
      </c>
    </row>
    <row r="10" s="4" customFormat="1" spans="1:9">
      <c r="A10" s="5">
        <v>17501355934</v>
      </c>
      <c r="B10" s="6">
        <v>44619</v>
      </c>
      <c r="C10" s="6">
        <v>44620</v>
      </c>
      <c r="D10" s="4">
        <v>114</v>
      </c>
      <c r="E10" s="4" t="str">
        <f>VLOOKUP(A10,HOP!A:L,12,0)</f>
        <v>114.00</v>
      </c>
      <c r="F10" s="4" t="str">
        <f>VLOOKUP(A10,HOP!A:C,3,0)</f>
        <v>2437145</v>
      </c>
      <c r="G10" s="4">
        <f t="shared" si="0"/>
        <v>0</v>
      </c>
      <c r="H10" s="4" t="str">
        <f t="shared" si="1"/>
        <v>，2437145</v>
      </c>
      <c r="I10" s="4" t="str">
        <f>VLOOKUP(A10,HOP!A:U,21,0)</f>
        <v>直连</v>
      </c>
    </row>
    <row r="11" s="4" customFormat="1" spans="1:9">
      <c r="A11" s="5">
        <v>17501571602</v>
      </c>
      <c r="B11" s="6">
        <v>44619</v>
      </c>
      <c r="C11" s="6">
        <v>44620</v>
      </c>
      <c r="D11" s="4">
        <v>60</v>
      </c>
      <c r="E11" s="4" t="str">
        <f>VLOOKUP(A11,HOP!A:L,12,0)</f>
        <v>60.00</v>
      </c>
      <c r="F11" s="4" t="str">
        <f>VLOOKUP(A11,HOP!A:C,3,0)</f>
        <v>2437328</v>
      </c>
      <c r="G11" s="4">
        <f t="shared" si="0"/>
        <v>0</v>
      </c>
      <c r="H11" s="4" t="str">
        <f t="shared" si="1"/>
        <v>，2437328</v>
      </c>
      <c r="I11" s="4" t="str">
        <f>VLOOKUP(A11,HOP!A:U,21,0)</f>
        <v>直连</v>
      </c>
    </row>
    <row r="12" s="4" customFormat="1" spans="1:9">
      <c r="A12" s="5">
        <v>17501738202</v>
      </c>
      <c r="B12" s="6">
        <v>44619</v>
      </c>
      <c r="C12" s="6">
        <v>44620</v>
      </c>
      <c r="D12" s="4">
        <v>19</v>
      </c>
      <c r="E12" s="4" t="str">
        <f>VLOOKUP(A12,HOP!A:L,12,0)</f>
        <v>19.00</v>
      </c>
      <c r="F12" s="4" t="str">
        <f>VLOOKUP(A12,HOP!A:C,3,0)</f>
        <v>2437470</v>
      </c>
      <c r="G12" s="4">
        <f t="shared" si="0"/>
        <v>0</v>
      </c>
      <c r="H12" s="4" t="str">
        <f t="shared" si="1"/>
        <v>，2437470</v>
      </c>
      <c r="I12" s="4" t="str">
        <f>VLOOKUP(A12,HOP!A:U,21,0)</f>
        <v>直连</v>
      </c>
    </row>
    <row r="13" s="4" customFormat="1" spans="1:9">
      <c r="A13" s="5">
        <v>17507443779</v>
      </c>
      <c r="B13" s="6">
        <v>44619</v>
      </c>
      <c r="C13" s="6">
        <v>44620</v>
      </c>
      <c r="D13" s="4">
        <v>19</v>
      </c>
      <c r="E13" s="4" t="str">
        <f>VLOOKUP(A13,HOP!A:L,12,0)</f>
        <v>19.00</v>
      </c>
      <c r="F13" s="4" t="str">
        <f>VLOOKUP(A13,HOP!A:C,3,0)</f>
        <v>2438144</v>
      </c>
      <c r="G13" s="4">
        <f t="shared" si="0"/>
        <v>0</v>
      </c>
      <c r="H13" s="4" t="str">
        <f t="shared" si="1"/>
        <v>，2438144</v>
      </c>
      <c r="I13" s="4" t="str">
        <f>VLOOKUP(A13,HOP!A:U,21,0)</f>
        <v>直连</v>
      </c>
    </row>
    <row r="14" s="4" customFormat="1" spans="1:9">
      <c r="A14" s="5">
        <v>17507737338</v>
      </c>
      <c r="B14" s="6">
        <v>44619</v>
      </c>
      <c r="C14" s="6">
        <v>44620</v>
      </c>
      <c r="D14" s="4">
        <v>55</v>
      </c>
      <c r="E14" s="4" t="str">
        <f>VLOOKUP(A14,HOP!A:L,12,0)</f>
        <v>55.00</v>
      </c>
      <c r="F14" s="4" t="str">
        <f>VLOOKUP(A14,HOP!A:C,3,0)</f>
        <v>2438266</v>
      </c>
      <c r="G14" s="4">
        <f t="shared" si="0"/>
        <v>0</v>
      </c>
      <c r="H14" s="4" t="str">
        <f t="shared" si="1"/>
        <v>，2438266</v>
      </c>
      <c r="I14" s="4" t="str">
        <f>VLOOKUP(A14,HOP!A:U,21,0)</f>
        <v>直连</v>
      </c>
    </row>
    <row r="15" s="4" customFormat="1" spans="1:9">
      <c r="A15" s="5">
        <v>17508229293</v>
      </c>
      <c r="B15" s="6">
        <v>44619</v>
      </c>
      <c r="C15" s="6">
        <v>44620</v>
      </c>
      <c r="D15" s="4">
        <v>25</v>
      </c>
      <c r="E15" s="4" t="str">
        <f>VLOOKUP(A15,HOP!A:L,12,0)</f>
        <v>25.00</v>
      </c>
      <c r="F15" s="4" t="str">
        <f>VLOOKUP(A15,HOP!A:C,3,0)</f>
        <v>2438619</v>
      </c>
      <c r="G15" s="4">
        <f t="shared" si="0"/>
        <v>0</v>
      </c>
      <c r="H15" s="4" t="str">
        <f t="shared" si="1"/>
        <v>，2438619</v>
      </c>
      <c r="I15" s="4" t="str">
        <f>VLOOKUP(A15,HOP!A:U,21,0)</f>
        <v>直连</v>
      </c>
    </row>
    <row r="16" s="4" customFormat="1" spans="1:9">
      <c r="A16" s="5">
        <v>17508330702</v>
      </c>
      <c r="B16" s="6">
        <v>44619</v>
      </c>
      <c r="C16" s="6">
        <v>44620</v>
      </c>
      <c r="D16" s="4">
        <v>19</v>
      </c>
      <c r="E16" s="4" t="str">
        <f>VLOOKUP(A16,HOP!A:L,12,0)</f>
        <v>19.00</v>
      </c>
      <c r="F16" s="4" t="str">
        <f>VLOOKUP(A16,HOP!A:C,3,0)</f>
        <v>2438710</v>
      </c>
      <c r="G16" s="4">
        <f t="shared" si="0"/>
        <v>0</v>
      </c>
      <c r="H16" s="4" t="str">
        <f t="shared" si="1"/>
        <v>，2438710</v>
      </c>
      <c r="I16" s="4" t="str">
        <f>VLOOKUP(A16,HOP!A:U,21,0)</f>
        <v>直连</v>
      </c>
    </row>
    <row r="17" s="4" customFormat="1" spans="1:9">
      <c r="A17" s="5">
        <v>17509369884</v>
      </c>
      <c r="B17" s="6">
        <v>44619</v>
      </c>
      <c r="C17" s="6">
        <v>44620</v>
      </c>
      <c r="D17" s="4">
        <v>472</v>
      </c>
      <c r="E17" s="4" t="str">
        <f>VLOOKUP(A17,HOP!A:L,12,0)</f>
        <v>472.00</v>
      </c>
      <c r="F17" s="4" t="str">
        <f>VLOOKUP(A17,HOP!A:C,3,0)</f>
        <v>2439310</v>
      </c>
      <c r="G17" s="4">
        <f t="shared" si="0"/>
        <v>0</v>
      </c>
      <c r="H17" s="4" t="str">
        <f t="shared" si="1"/>
        <v>，2439310</v>
      </c>
      <c r="I17" s="4" t="str">
        <f>VLOOKUP(A17,HOP!A:U,21,0)</f>
        <v>直连</v>
      </c>
    </row>
    <row r="19" spans="4:4">
      <c r="D19" s="4">
        <f>SUM(D2:D18)</f>
        <v>3659</v>
      </c>
    </row>
    <row r="24" spans="1:1">
      <c r="A24" s="4" t="s">
        <v>110</v>
      </c>
    </row>
    <row r="25" spans="1:1">
      <c r="A25" s="4" t="s">
        <v>111</v>
      </c>
    </row>
    <row r="26" spans="1:1">
      <c r="A26" s="4" t="s">
        <v>112</v>
      </c>
    </row>
  </sheetData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113</v>
      </c>
      <c r="B1" s="2" t="s">
        <v>114</v>
      </c>
      <c r="C1" s="2" t="s">
        <v>115</v>
      </c>
      <c r="D1" s="2" t="s">
        <v>116</v>
      </c>
      <c r="E1" s="2" t="s">
        <v>13</v>
      </c>
      <c r="F1" s="2" t="s">
        <v>5</v>
      </c>
      <c r="G1" s="2" t="s">
        <v>6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  <c r="U1" s="2" t="s">
        <v>130</v>
      </c>
    </row>
    <row r="2" s="1" customFormat="1" spans="1:21">
      <c r="A2" s="3">
        <v>17509369884</v>
      </c>
      <c r="B2" s="1" t="s">
        <v>131</v>
      </c>
      <c r="C2" s="1" t="s">
        <v>132</v>
      </c>
      <c r="D2" s="1" t="s">
        <v>133</v>
      </c>
      <c r="E2" s="1" t="s">
        <v>134</v>
      </c>
      <c r="F2" s="1" t="s">
        <v>131</v>
      </c>
      <c r="G2" s="1" t="s">
        <v>135</v>
      </c>
      <c r="H2" s="1" t="s">
        <v>136</v>
      </c>
      <c r="I2" s="1" t="s">
        <v>137</v>
      </c>
      <c r="J2" s="1" t="s">
        <v>30</v>
      </c>
      <c r="K2" s="1" t="s">
        <v>138</v>
      </c>
      <c r="L2" s="1" t="s">
        <v>138</v>
      </c>
      <c r="M2" s="1" t="s">
        <v>139</v>
      </c>
      <c r="N2" s="1" t="s">
        <v>139</v>
      </c>
      <c r="O2" s="1" t="s">
        <v>140</v>
      </c>
      <c r="P2" s="1" t="s">
        <v>141</v>
      </c>
      <c r="Q2" s="1" t="s">
        <v>142</v>
      </c>
      <c r="R2" s="1" t="s">
        <v>143</v>
      </c>
      <c r="S2" s="1" t="s">
        <v>144</v>
      </c>
      <c r="T2" s="1" t="s">
        <v>145</v>
      </c>
      <c r="U2" s="1" t="s">
        <v>146</v>
      </c>
    </row>
    <row r="3" s="1" customFormat="1" spans="1:21">
      <c r="A3" s="3">
        <v>17508330702</v>
      </c>
      <c r="B3" s="1" t="s">
        <v>131</v>
      </c>
      <c r="C3" s="1" t="s">
        <v>147</v>
      </c>
      <c r="D3" s="1" t="s">
        <v>148</v>
      </c>
      <c r="E3" s="1" t="s">
        <v>149</v>
      </c>
      <c r="F3" s="1" t="s">
        <v>131</v>
      </c>
      <c r="G3" s="1" t="s">
        <v>135</v>
      </c>
      <c r="H3" s="1" t="s">
        <v>136</v>
      </c>
      <c r="I3" s="1" t="s">
        <v>150</v>
      </c>
      <c r="J3" s="1" t="s">
        <v>30</v>
      </c>
      <c r="K3" s="1" t="s">
        <v>151</v>
      </c>
      <c r="L3" s="1" t="s">
        <v>151</v>
      </c>
      <c r="M3" s="1" t="s">
        <v>139</v>
      </c>
      <c r="N3" s="1" t="s">
        <v>139</v>
      </c>
      <c r="O3" s="1" t="s">
        <v>140</v>
      </c>
      <c r="P3" s="1" t="s">
        <v>141</v>
      </c>
      <c r="Q3" s="1" t="s">
        <v>142</v>
      </c>
      <c r="R3" s="1" t="s">
        <v>152</v>
      </c>
      <c r="S3" s="1" t="s">
        <v>144</v>
      </c>
      <c r="T3" s="1" t="s">
        <v>145</v>
      </c>
      <c r="U3" s="1" t="s">
        <v>146</v>
      </c>
    </row>
    <row r="4" s="1" customFormat="1" spans="1:21">
      <c r="A4" s="3">
        <v>17508229293</v>
      </c>
      <c r="B4" s="1" t="s">
        <v>131</v>
      </c>
      <c r="C4" s="1" t="s">
        <v>153</v>
      </c>
      <c r="D4" s="1" t="s">
        <v>154</v>
      </c>
      <c r="E4" s="1" t="s">
        <v>155</v>
      </c>
      <c r="F4" s="1" t="s">
        <v>131</v>
      </c>
      <c r="G4" s="1" t="s">
        <v>135</v>
      </c>
      <c r="H4" s="1" t="s">
        <v>136</v>
      </c>
      <c r="I4" s="1" t="s">
        <v>156</v>
      </c>
      <c r="J4" s="1" t="s">
        <v>30</v>
      </c>
      <c r="K4" s="1" t="s">
        <v>157</v>
      </c>
      <c r="L4" s="1" t="s">
        <v>157</v>
      </c>
      <c r="M4" s="1" t="s">
        <v>139</v>
      </c>
      <c r="N4" s="1" t="s">
        <v>139</v>
      </c>
      <c r="O4" s="1" t="s">
        <v>140</v>
      </c>
      <c r="P4" s="1" t="s">
        <v>141</v>
      </c>
      <c r="Q4" s="1" t="s">
        <v>142</v>
      </c>
      <c r="R4" s="1" t="s">
        <v>158</v>
      </c>
      <c r="S4" s="1" t="s">
        <v>144</v>
      </c>
      <c r="T4" s="1" t="s">
        <v>145</v>
      </c>
      <c r="U4" s="1" t="s">
        <v>146</v>
      </c>
    </row>
    <row r="5" s="1" customFormat="1" spans="1:21">
      <c r="A5" s="3">
        <v>17507737338</v>
      </c>
      <c r="B5" s="1" t="s">
        <v>131</v>
      </c>
      <c r="C5" s="1" t="s">
        <v>159</v>
      </c>
      <c r="D5" s="1" t="s">
        <v>160</v>
      </c>
      <c r="E5" s="1" t="s">
        <v>161</v>
      </c>
      <c r="F5" s="1" t="s">
        <v>131</v>
      </c>
      <c r="G5" s="1" t="s">
        <v>135</v>
      </c>
      <c r="H5" s="1" t="s">
        <v>136</v>
      </c>
      <c r="I5" s="1" t="s">
        <v>162</v>
      </c>
      <c r="J5" s="1" t="s">
        <v>30</v>
      </c>
      <c r="K5" s="1" t="s">
        <v>163</v>
      </c>
      <c r="L5" s="1" t="s">
        <v>163</v>
      </c>
      <c r="M5" s="1" t="s">
        <v>139</v>
      </c>
      <c r="N5" s="1" t="s">
        <v>139</v>
      </c>
      <c r="O5" s="1" t="s">
        <v>140</v>
      </c>
      <c r="P5" s="1" t="s">
        <v>141</v>
      </c>
      <c r="Q5" s="1" t="s">
        <v>142</v>
      </c>
      <c r="R5" s="1" t="s">
        <v>164</v>
      </c>
      <c r="S5" s="1" t="s">
        <v>144</v>
      </c>
      <c r="T5" s="1" t="s">
        <v>145</v>
      </c>
      <c r="U5" s="1" t="s">
        <v>146</v>
      </c>
    </row>
    <row r="6" s="1" customFormat="1" spans="1:21">
      <c r="A6" s="3">
        <v>17507443779</v>
      </c>
      <c r="B6" s="1" t="s">
        <v>131</v>
      </c>
      <c r="C6" s="1" t="s">
        <v>165</v>
      </c>
      <c r="D6" s="1" t="s">
        <v>148</v>
      </c>
      <c r="E6" s="1" t="s">
        <v>166</v>
      </c>
      <c r="F6" s="1" t="s">
        <v>131</v>
      </c>
      <c r="G6" s="1" t="s">
        <v>135</v>
      </c>
      <c r="H6" s="1" t="s">
        <v>136</v>
      </c>
      <c r="I6" s="1" t="s">
        <v>150</v>
      </c>
      <c r="J6" s="1" t="s">
        <v>30</v>
      </c>
      <c r="K6" s="1" t="s">
        <v>151</v>
      </c>
      <c r="L6" s="1" t="s">
        <v>151</v>
      </c>
      <c r="M6" s="1" t="s">
        <v>139</v>
      </c>
      <c r="N6" s="1" t="s">
        <v>139</v>
      </c>
      <c r="O6" s="1" t="s">
        <v>140</v>
      </c>
      <c r="P6" s="1" t="s">
        <v>141</v>
      </c>
      <c r="Q6" s="1" t="s">
        <v>142</v>
      </c>
      <c r="R6" s="1" t="s">
        <v>167</v>
      </c>
      <c r="S6" s="1" t="s">
        <v>144</v>
      </c>
      <c r="T6" s="1" t="s">
        <v>145</v>
      </c>
      <c r="U6" s="1" t="s">
        <v>146</v>
      </c>
    </row>
    <row r="7" s="1" customFormat="1" spans="1:21">
      <c r="A7" s="3">
        <v>17501738202</v>
      </c>
      <c r="B7" s="1" t="s">
        <v>131</v>
      </c>
      <c r="C7" s="1" t="s">
        <v>168</v>
      </c>
      <c r="D7" s="1" t="s">
        <v>148</v>
      </c>
      <c r="E7" s="1" t="s">
        <v>169</v>
      </c>
      <c r="F7" s="1" t="s">
        <v>131</v>
      </c>
      <c r="G7" s="1" t="s">
        <v>135</v>
      </c>
      <c r="H7" s="1" t="s">
        <v>136</v>
      </c>
      <c r="I7" s="1" t="s">
        <v>150</v>
      </c>
      <c r="J7" s="1" t="s">
        <v>30</v>
      </c>
      <c r="K7" s="1" t="s">
        <v>151</v>
      </c>
      <c r="L7" s="1" t="s">
        <v>151</v>
      </c>
      <c r="M7" s="1" t="s">
        <v>139</v>
      </c>
      <c r="N7" s="1" t="s">
        <v>139</v>
      </c>
      <c r="O7" s="1" t="s">
        <v>140</v>
      </c>
      <c r="P7" s="1" t="s">
        <v>141</v>
      </c>
      <c r="Q7" s="1" t="s">
        <v>142</v>
      </c>
      <c r="R7" s="1" t="s">
        <v>170</v>
      </c>
      <c r="S7" s="1" t="s">
        <v>144</v>
      </c>
      <c r="T7" s="1" t="s">
        <v>145</v>
      </c>
      <c r="U7" s="1" t="s">
        <v>146</v>
      </c>
    </row>
    <row r="8" s="1" customFormat="1" spans="1:21">
      <c r="A8" s="3">
        <v>17501571602</v>
      </c>
      <c r="B8" s="1" t="s">
        <v>131</v>
      </c>
      <c r="C8" s="1" t="s">
        <v>171</v>
      </c>
      <c r="D8" s="1" t="s">
        <v>172</v>
      </c>
      <c r="E8" s="1" t="s">
        <v>173</v>
      </c>
      <c r="F8" s="1" t="s">
        <v>131</v>
      </c>
      <c r="G8" s="1" t="s">
        <v>135</v>
      </c>
      <c r="H8" s="1" t="s">
        <v>136</v>
      </c>
      <c r="I8" s="1" t="s">
        <v>174</v>
      </c>
      <c r="J8" s="1" t="s">
        <v>30</v>
      </c>
      <c r="K8" s="1" t="s">
        <v>175</v>
      </c>
      <c r="L8" s="1" t="s">
        <v>175</v>
      </c>
      <c r="M8" s="1" t="s">
        <v>139</v>
      </c>
      <c r="N8" s="1" t="s">
        <v>139</v>
      </c>
      <c r="O8" s="1" t="s">
        <v>140</v>
      </c>
      <c r="P8" s="1" t="s">
        <v>141</v>
      </c>
      <c r="Q8" s="1" t="s">
        <v>142</v>
      </c>
      <c r="R8" s="1" t="s">
        <v>176</v>
      </c>
      <c r="S8" s="1" t="s">
        <v>144</v>
      </c>
      <c r="T8" s="1" t="s">
        <v>145</v>
      </c>
      <c r="U8" s="1" t="s">
        <v>146</v>
      </c>
    </row>
    <row r="9" s="1" customFormat="1" spans="1:21">
      <c r="A9" s="3">
        <v>17501355934</v>
      </c>
      <c r="B9" s="1" t="s">
        <v>131</v>
      </c>
      <c r="C9" s="1" t="s">
        <v>177</v>
      </c>
      <c r="D9" s="1" t="s">
        <v>178</v>
      </c>
      <c r="E9" s="1" t="s">
        <v>179</v>
      </c>
      <c r="F9" s="1" t="s">
        <v>131</v>
      </c>
      <c r="G9" s="1" t="s">
        <v>135</v>
      </c>
      <c r="H9" s="1" t="s">
        <v>136</v>
      </c>
      <c r="I9" s="1" t="s">
        <v>180</v>
      </c>
      <c r="J9" s="1" t="s">
        <v>30</v>
      </c>
      <c r="K9" s="1" t="s">
        <v>181</v>
      </c>
      <c r="L9" s="1" t="s">
        <v>181</v>
      </c>
      <c r="M9" s="1" t="s">
        <v>139</v>
      </c>
      <c r="N9" s="1" t="s">
        <v>139</v>
      </c>
      <c r="O9" s="1" t="s">
        <v>140</v>
      </c>
      <c r="P9" s="1" t="s">
        <v>141</v>
      </c>
      <c r="Q9" s="1" t="s">
        <v>142</v>
      </c>
      <c r="R9" s="1" t="s">
        <v>182</v>
      </c>
      <c r="S9" s="1" t="s">
        <v>144</v>
      </c>
      <c r="T9" s="1" t="s">
        <v>145</v>
      </c>
      <c r="U9" s="1" t="s">
        <v>146</v>
      </c>
    </row>
    <row r="10" s="1" customFormat="1" spans="1:21">
      <c r="A10" s="3">
        <v>17492148859</v>
      </c>
      <c r="B10" s="1" t="s">
        <v>183</v>
      </c>
      <c r="C10" s="1" t="s">
        <v>184</v>
      </c>
      <c r="D10" s="1" t="s">
        <v>185</v>
      </c>
      <c r="E10" s="1" t="s">
        <v>186</v>
      </c>
      <c r="F10" s="1" t="s">
        <v>131</v>
      </c>
      <c r="G10" s="1" t="s">
        <v>135</v>
      </c>
      <c r="H10" s="1" t="s">
        <v>136</v>
      </c>
      <c r="I10" s="1" t="s">
        <v>187</v>
      </c>
      <c r="J10" s="1" t="s">
        <v>30</v>
      </c>
      <c r="K10" s="1" t="s">
        <v>188</v>
      </c>
      <c r="L10" s="1" t="s">
        <v>188</v>
      </c>
      <c r="M10" s="1" t="s">
        <v>139</v>
      </c>
      <c r="N10" s="1" t="s">
        <v>139</v>
      </c>
      <c r="O10" s="1" t="s">
        <v>140</v>
      </c>
      <c r="P10" s="1" t="s">
        <v>141</v>
      </c>
      <c r="Q10" s="1" t="s">
        <v>142</v>
      </c>
      <c r="R10" s="1" t="s">
        <v>189</v>
      </c>
      <c r="S10" s="1" t="s">
        <v>144</v>
      </c>
      <c r="T10" s="1" t="s">
        <v>145</v>
      </c>
      <c r="U10" s="1" t="s">
        <v>146</v>
      </c>
    </row>
    <row r="11" s="1" customFormat="1" spans="1:21">
      <c r="A11" s="3">
        <v>17482221957</v>
      </c>
      <c r="B11" s="1" t="s">
        <v>190</v>
      </c>
      <c r="C11" s="1" t="s">
        <v>191</v>
      </c>
      <c r="D11" s="1" t="s">
        <v>192</v>
      </c>
      <c r="E11" s="1" t="s">
        <v>193</v>
      </c>
      <c r="F11" s="1" t="s">
        <v>190</v>
      </c>
      <c r="G11" s="1" t="s">
        <v>135</v>
      </c>
      <c r="H11" s="1" t="s">
        <v>136</v>
      </c>
      <c r="I11" s="1" t="s">
        <v>194</v>
      </c>
      <c r="J11" s="1" t="s">
        <v>30</v>
      </c>
      <c r="K11" s="1" t="s">
        <v>195</v>
      </c>
      <c r="L11" s="1" t="s">
        <v>195</v>
      </c>
      <c r="M11" s="1" t="s">
        <v>139</v>
      </c>
      <c r="N11" s="1" t="s">
        <v>139</v>
      </c>
      <c r="O11" s="1" t="s">
        <v>140</v>
      </c>
      <c r="P11" s="1" t="s">
        <v>141</v>
      </c>
      <c r="Q11" s="1" t="s">
        <v>142</v>
      </c>
      <c r="R11" s="1" t="s">
        <v>196</v>
      </c>
      <c r="S11" s="1" t="s">
        <v>144</v>
      </c>
      <c r="T11" s="1" t="s">
        <v>145</v>
      </c>
      <c r="U11" s="1" t="s">
        <v>146</v>
      </c>
    </row>
    <row r="12" s="1" customFormat="1" spans="1:21">
      <c r="A12" s="3">
        <v>17462893415</v>
      </c>
      <c r="B12" s="1" t="s">
        <v>197</v>
      </c>
      <c r="C12" s="1" t="s">
        <v>198</v>
      </c>
      <c r="D12" s="1" t="s">
        <v>199</v>
      </c>
      <c r="E12" s="1" t="s">
        <v>200</v>
      </c>
      <c r="F12" s="1" t="s">
        <v>197</v>
      </c>
      <c r="G12" s="1" t="s">
        <v>135</v>
      </c>
      <c r="H12" s="1" t="s">
        <v>136</v>
      </c>
      <c r="I12" s="1" t="s">
        <v>201</v>
      </c>
      <c r="J12" s="1" t="s">
        <v>30</v>
      </c>
      <c r="K12" s="1" t="s">
        <v>202</v>
      </c>
      <c r="L12" s="1" t="s">
        <v>202</v>
      </c>
      <c r="M12" s="1" t="s">
        <v>139</v>
      </c>
      <c r="N12" s="1" t="s">
        <v>139</v>
      </c>
      <c r="O12" s="1" t="s">
        <v>140</v>
      </c>
      <c r="P12" s="1" t="s">
        <v>141</v>
      </c>
      <c r="Q12" s="1" t="s">
        <v>142</v>
      </c>
      <c r="R12" s="1" t="s">
        <v>203</v>
      </c>
      <c r="S12" s="1" t="s">
        <v>144</v>
      </c>
      <c r="T12" s="1" t="s">
        <v>145</v>
      </c>
      <c r="U12" s="1" t="s">
        <v>146</v>
      </c>
    </row>
    <row r="13" s="1" customFormat="1" spans="1:21">
      <c r="A13" s="3">
        <v>17454444269</v>
      </c>
      <c r="B13" s="1" t="s">
        <v>204</v>
      </c>
      <c r="C13" s="1" t="s">
        <v>205</v>
      </c>
      <c r="D13" s="1" t="s">
        <v>206</v>
      </c>
      <c r="E13" s="1" t="s">
        <v>207</v>
      </c>
      <c r="F13" s="1" t="s">
        <v>197</v>
      </c>
      <c r="G13" s="1" t="s">
        <v>135</v>
      </c>
      <c r="H13" s="1" t="s">
        <v>136</v>
      </c>
      <c r="I13" s="1" t="s">
        <v>208</v>
      </c>
      <c r="J13" s="1" t="s">
        <v>30</v>
      </c>
      <c r="K13" s="1" t="s">
        <v>209</v>
      </c>
      <c r="L13" s="1" t="s">
        <v>209</v>
      </c>
      <c r="M13" s="1" t="s">
        <v>139</v>
      </c>
      <c r="N13" s="1" t="s">
        <v>139</v>
      </c>
      <c r="O13" s="1" t="s">
        <v>140</v>
      </c>
      <c r="P13" s="1" t="s">
        <v>141</v>
      </c>
      <c r="Q13" s="1" t="s">
        <v>142</v>
      </c>
      <c r="R13" s="1" t="s">
        <v>210</v>
      </c>
      <c r="S13" s="1" t="s">
        <v>144</v>
      </c>
      <c r="T13" s="1" t="s">
        <v>145</v>
      </c>
      <c r="U13" s="1" t="s">
        <v>146</v>
      </c>
    </row>
    <row r="14" s="1" customFormat="1" spans="1:21">
      <c r="A14" s="3">
        <v>17413890953</v>
      </c>
      <c r="B14" s="1" t="s">
        <v>211</v>
      </c>
      <c r="C14" s="1" t="s">
        <v>212</v>
      </c>
      <c r="D14" s="1" t="s">
        <v>213</v>
      </c>
      <c r="E14" s="1" t="s">
        <v>214</v>
      </c>
      <c r="F14" s="1" t="s">
        <v>190</v>
      </c>
      <c r="G14" s="1" t="s">
        <v>135</v>
      </c>
      <c r="H14" s="1" t="s">
        <v>136</v>
      </c>
      <c r="I14" s="1" t="s">
        <v>215</v>
      </c>
      <c r="J14" s="1" t="s">
        <v>30</v>
      </c>
      <c r="K14" s="1" t="s">
        <v>216</v>
      </c>
      <c r="L14" s="1" t="s">
        <v>216</v>
      </c>
      <c r="M14" s="1" t="s">
        <v>139</v>
      </c>
      <c r="N14" s="1" t="s">
        <v>139</v>
      </c>
      <c r="O14" s="1" t="s">
        <v>140</v>
      </c>
      <c r="P14" s="1" t="s">
        <v>141</v>
      </c>
      <c r="Q14" s="1" t="s">
        <v>142</v>
      </c>
      <c r="R14" s="1" t="s">
        <v>217</v>
      </c>
      <c r="S14" s="1" t="s">
        <v>144</v>
      </c>
      <c r="T14" s="1" t="s">
        <v>145</v>
      </c>
      <c r="U14" s="1" t="s">
        <v>146</v>
      </c>
    </row>
    <row r="15" s="1" customFormat="1" spans="1:21">
      <c r="A15" s="3">
        <v>17313399006</v>
      </c>
      <c r="B15" s="1" t="s">
        <v>218</v>
      </c>
      <c r="C15" s="1" t="s">
        <v>219</v>
      </c>
      <c r="D15" s="1" t="s">
        <v>220</v>
      </c>
      <c r="E15" s="1" t="s">
        <v>221</v>
      </c>
      <c r="F15" s="1" t="s">
        <v>183</v>
      </c>
      <c r="G15" s="1" t="s">
        <v>135</v>
      </c>
      <c r="H15" s="1" t="s">
        <v>136</v>
      </c>
      <c r="I15" s="1" t="s">
        <v>222</v>
      </c>
      <c r="J15" s="1" t="s">
        <v>30</v>
      </c>
      <c r="K15" s="1" t="s">
        <v>223</v>
      </c>
      <c r="L15" s="1" t="s">
        <v>223</v>
      </c>
      <c r="M15" s="1" t="s">
        <v>139</v>
      </c>
      <c r="N15" s="1" t="s">
        <v>139</v>
      </c>
      <c r="O15" s="1" t="s">
        <v>140</v>
      </c>
      <c r="P15" s="1" t="s">
        <v>141</v>
      </c>
      <c r="Q15" s="1" t="s">
        <v>142</v>
      </c>
      <c r="R15" s="1" t="s">
        <v>224</v>
      </c>
      <c r="S15" s="1" t="s">
        <v>144</v>
      </c>
      <c r="T15" s="1" t="s">
        <v>145</v>
      </c>
      <c r="U15" s="1" t="s">
        <v>146</v>
      </c>
    </row>
    <row r="16" s="1" customFormat="1" spans="1:21">
      <c r="A16" s="3">
        <v>17265548921</v>
      </c>
      <c r="B16" s="1" t="s">
        <v>225</v>
      </c>
      <c r="C16" s="1" t="s">
        <v>226</v>
      </c>
      <c r="D16" s="1" t="s">
        <v>227</v>
      </c>
      <c r="E16" s="1" t="s">
        <v>228</v>
      </c>
      <c r="F16" s="1" t="s">
        <v>131</v>
      </c>
      <c r="G16" s="1" t="s">
        <v>135</v>
      </c>
      <c r="H16" s="1" t="s">
        <v>136</v>
      </c>
      <c r="I16" s="1" t="s">
        <v>229</v>
      </c>
      <c r="J16" s="1" t="s">
        <v>30</v>
      </c>
      <c r="K16" s="1" t="s">
        <v>230</v>
      </c>
      <c r="L16" s="1" t="s">
        <v>230</v>
      </c>
      <c r="M16" s="1" t="s">
        <v>139</v>
      </c>
      <c r="N16" s="1" t="s">
        <v>139</v>
      </c>
      <c r="O16" s="1" t="s">
        <v>140</v>
      </c>
      <c r="P16" s="1" t="s">
        <v>141</v>
      </c>
      <c r="Q16" s="1" t="s">
        <v>142</v>
      </c>
      <c r="R16" s="1" t="s">
        <v>231</v>
      </c>
      <c r="S16" s="1" t="s">
        <v>144</v>
      </c>
      <c r="T16" s="1" t="s">
        <v>145</v>
      </c>
      <c r="U16" s="1" t="s">
        <v>146</v>
      </c>
    </row>
    <row r="17" s="1" customFormat="1" spans="1:21">
      <c r="A17" s="3">
        <v>17137982868</v>
      </c>
      <c r="B17" s="1" t="s">
        <v>232</v>
      </c>
      <c r="C17" s="1" t="s">
        <v>233</v>
      </c>
      <c r="D17" s="1" t="s">
        <v>234</v>
      </c>
      <c r="E17" s="1" t="s">
        <v>235</v>
      </c>
      <c r="F17" s="1" t="s">
        <v>131</v>
      </c>
      <c r="G17" s="1" t="s">
        <v>135</v>
      </c>
      <c r="H17" s="1" t="s">
        <v>136</v>
      </c>
      <c r="I17" s="1" t="s">
        <v>236</v>
      </c>
      <c r="J17" s="1" t="s">
        <v>30</v>
      </c>
      <c r="K17" s="1" t="s">
        <v>237</v>
      </c>
      <c r="L17" s="1" t="s">
        <v>237</v>
      </c>
      <c r="M17" s="1" t="s">
        <v>139</v>
      </c>
      <c r="N17" s="1" t="s">
        <v>139</v>
      </c>
      <c r="O17" s="1" t="s">
        <v>140</v>
      </c>
      <c r="P17" s="1" t="s">
        <v>141</v>
      </c>
      <c r="Q17" s="1" t="s">
        <v>142</v>
      </c>
      <c r="R17" s="1" t="s">
        <v>238</v>
      </c>
      <c r="S17" s="1" t="s">
        <v>144</v>
      </c>
      <c r="T17" s="1" t="s">
        <v>145</v>
      </c>
      <c r="U17" s="1" t="s">
        <v>146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2022-03-03T01:40:45Z</dcterms:created>
  <dcterms:modified xsi:type="dcterms:W3CDTF">2022-03-03T02:26:05Z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C655670180A94538AC947A0E1E5E2C49</vt:lpwstr>
  </property>
  <property fmtid="{D5CDD505-2E9C-101B-9397-08002B2CF9AE}" pid="3" name="KSOProductBuildVer">
    <vt:lpwstr>2052-11.1.0.11365</vt:lpwstr>
  </property>
</Properties>
</file>