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<sst xmlns="http://schemas.openxmlformats.org/spreadsheetml/2006/main" count="458" uniqueCount="198">
  <si>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</si>
  <si>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</si>
  <si>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</si>
  <si>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</si>
  <si>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</si>
  <si>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</si>
  <si>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</si>
  <si>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</si>
  <si>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</si>
  <si>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</si>
  <si>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</si>
  <si>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</si>
  <si>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</si>
  <si>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</si>
  <si>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</si>
  <si>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</si>
  <si>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</si>
  <si>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</si>
  <si>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</si>
  <si>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</si>
  <si>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</si>
  <si>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</si>
  <si>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</si>
  <si>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</si>
  <si>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</si>
  <si>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16885605338	</t>
  </si>
  <si>
    <t>Ctrip</t>
  </si>
  <si>
    <t>正常</t>
  </si>
  <si>
    <t>[坎昆]丽思卡尔顿坎昆酒店(The Ritz-Carlton Cancun)(55822280)</t>
  </si>
  <si>
    <t>海景特大床房（带阳台）&lt;不退款&gt;&lt;2人入住&gt;</t>
  </si>
  <si>
    <t>HKD</t>
  </si>
  <si>
    <t>Case/Tracy Lynn,Case/Jason Robert</t>
  </si>
  <si>
    <t>CA13030220304HKD</t>
  </si>
  <si>
    <t>未提现</t>
  </si>
  <si>
    <t>携程开票</t>
  </si>
  <si>
    <t xml:space="preserve">2317701	</t>
  </si>
  <si>
    <t xml:space="preserve">92705891	</t>
  </si>
  <si>
    <t>取消</t>
  </si>
  <si>
    <t>阶梯</t>
  </si>
  <si>
    <t xml:space="preserve">17304175180	</t>
  </si>
  <si>
    <t>[济州市]济州岛卡尔酒店(Kal Hotel Jeju)(55680422)</t>
  </si>
  <si>
    <t>标准双床房&lt;早餐&gt;&lt;不退款&gt;&lt;2人入住&gt;</t>
  </si>
  <si>
    <t>PARK/SU YOUNG</t>
  </si>
  <si>
    <t xml:space="preserve">2414335	</t>
  </si>
  <si>
    <t xml:space="preserve">20220207437937132	</t>
  </si>
  <si>
    <t>退单</t>
  </si>
  <si>
    <t xml:space="preserve">17318244018	</t>
  </si>
  <si>
    <t>[济州市]口哨云雀酒店(Hotel Whistle Lark)(55269681)</t>
  </si>
  <si>
    <t>海景豪华双人房&lt;不退款&gt;&lt;2人入住&gt;</t>
  </si>
  <si>
    <t>KIM/BANG MI</t>
  </si>
  <si>
    <t xml:space="preserve">2415651	</t>
  </si>
  <si>
    <t xml:space="preserve">	</t>
  </si>
  <si>
    <t xml:space="preserve">17462381090	</t>
  </si>
  <si>
    <t>[济州市]济州天山商务酒店(Jeju Skyhill Business Hotel)(55585904)</t>
  </si>
  <si>
    <t>标准双床房&lt;不退款&gt;&lt;2人入住&gt;</t>
  </si>
  <si>
    <t>Lee/Namki</t>
  </si>
  <si>
    <t xml:space="preserve">2432176	</t>
  </si>
  <si>
    <t xml:space="preserve">17472238583	</t>
  </si>
  <si>
    <t>[Muja Muju]库苏曼尼卡拉大街酒店(Favehotel Kusumanegara)(55321060)</t>
  </si>
  <si>
    <t>趣味房&lt;2人入住&gt;&lt;不退款&gt;</t>
  </si>
  <si>
    <t>vidian/rhenna</t>
  </si>
  <si>
    <t xml:space="preserve">2433669	</t>
  </si>
  <si>
    <t xml:space="preserve">17490986213	</t>
  </si>
  <si>
    <t>[伦敦城]伦敦多塞特市酒店(Dorsett City London)(55465230)</t>
  </si>
  <si>
    <t>高级双人床房&lt;不退款&gt;&lt;2人入住&gt;</t>
  </si>
  <si>
    <t>WANG/ZHENGHAO</t>
  </si>
  <si>
    <t xml:space="preserve">2435107	</t>
  </si>
  <si>
    <t xml:space="preserve">17507686125	</t>
  </si>
  <si>
    <t>[西归浦市]西归浦JS酒店(Seogwipo JS Hotel)(68545281)</t>
  </si>
  <si>
    <t>LEE/INCHUL,choi/mijung</t>
  </si>
  <si>
    <t xml:space="preserve">2438237	</t>
  </si>
  <si>
    <t xml:space="preserve">22223408	</t>
  </si>
  <si>
    <t xml:space="preserve">17516000064	</t>
  </si>
  <si>
    <t>[华城市]新罗东滩住宿酒店(Shilla Stay Dongtan)(55967876)</t>
  </si>
  <si>
    <t>豪华双床城景房&lt;不退款&gt;&lt;2人入住&gt;</t>
  </si>
  <si>
    <t>HAN/SANGWOO</t>
  </si>
  <si>
    <t xml:space="preserve">2440323	</t>
  </si>
  <si>
    <t xml:space="preserve">acknowledge	</t>
  </si>
  <si>
    <t xml:space="preserve">17516018504	</t>
  </si>
  <si>
    <t>[纳什维尔]贝斯特韦斯特优质音乐街酒店(Best Western Plus Music Row)(70392520)</t>
  </si>
  <si>
    <t>2张大床房&lt;2人入住&gt;&lt;不退款&gt;&lt;早餐&gt;</t>
  </si>
  <si>
    <t>Mutka/Daemon</t>
  </si>
  <si>
    <t xml:space="preserve">17516144829	</t>
  </si>
  <si>
    <t>[巴科洛德]色达国会大厦中央酒店(Seda Capitol Central)(55599048)</t>
  </si>
  <si>
    <t>豪华间&lt;不退款&gt;&lt;2人入住&gt;</t>
  </si>
  <si>
    <t>HONG/ZHIDUAN,SHI/YAXUAN</t>
  </si>
  <si>
    <t xml:space="preserve">17517137163	</t>
  </si>
  <si>
    <t>[南雅加达]雅加达四季酒店(Four Seasons Hotel Jakarta)(55822060)</t>
  </si>
  <si>
    <t>行政特大床套房&lt;不退款&gt;&lt;2人入住&gt;</t>
  </si>
  <si>
    <t>TAN/JINGYING</t>
  </si>
  <si>
    <t xml:space="preserve">17517605997	</t>
  </si>
  <si>
    <t>[茂物市]茂物阿斯顿桑图湖度假村和会议中心(ASTON Sentul Lake Resort &amp; Conference Center)(56174586)</t>
  </si>
  <si>
    <t>豪华房&lt;2人入住&gt;&lt;不退款&gt;&lt;早餐&gt;</t>
  </si>
  <si>
    <t>Rahardja/Yefri</t>
  </si>
  <si>
    <t>，</t>
  </si>
  <si>
    <t xml:space="preserve"> 7377.4 HKD</t>
  </si>
  <si>
    <t>A220304105149481</t>
  </si>
  <si>
    <t>总计：7377.4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</si>
  <si>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</si>
  <si>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</si>
  <si>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</si>
  <si>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</si>
  <si>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</si>
  <si>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</si>
  <si>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</si>
  <si>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</si>
  <si>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</si>
  <si>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</si>
  <si>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</si>
  <si>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</si>
  <si>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</si>
  <si>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</si>
  <si>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</si>
  <si>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</si>
  <si>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</si>
  <si>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</si>
  <si>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</si>
  <si>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2441213</t>
  </si>
  <si>
    <t>阿斯顿冼都湖度假村和会议中心酒店</t>
  </si>
  <si>
    <t>Rahardja Yefri</t>
  </si>
  <si>
    <t>2022-03-01</t>
  </si>
  <si>
    <t>退房日周结</t>
  </si>
  <si>
    <t>553.50</t>
  </si>
  <si>
    <t>683.00</t>
  </si>
  <si>
    <t>0</t>
  </si>
  <si>
    <t>0.00</t>
  </si>
  <si>
    <t>携程汇智国际直连</t>
  </si>
  <si>
    <t>925</t>
  </si>
  <si>
    <t>2022-02-28 20:05:06</t>
  </si>
  <si>
    <t>否</t>
  </si>
  <si>
    <t>汇智国际旅游发展有限公司</t>
  </si>
  <si>
    <t>直连</t>
  </si>
  <si>
    <t>2440957</t>
  </si>
  <si>
    <t>雅加达四季酒店</t>
  </si>
  <si>
    <t>TAN JINGYING</t>
  </si>
  <si>
    <t>1109.44</t>
  </si>
  <si>
    <t>1369.00</t>
  </si>
  <si>
    <t>2022-02-28 18:23:37</t>
  </si>
  <si>
    <t>2440422</t>
  </si>
  <si>
    <t>色達首都中央酒店</t>
  </si>
  <si>
    <t>HONG ZHIDUAN,SHI YAXUAN</t>
  </si>
  <si>
    <t>382.51</t>
  </si>
  <si>
    <t>472.00</t>
  </si>
  <si>
    <t>2022-02-28 14:37:36</t>
  </si>
  <si>
    <t>2440339</t>
  </si>
  <si>
    <t>贝斯特韦斯特优质音乐街酒店</t>
  </si>
  <si>
    <t>Mutka Daemon</t>
  </si>
  <si>
    <t>541.35</t>
  </si>
  <si>
    <t>668.00</t>
  </si>
  <si>
    <t>2022-02-28 14:06:39</t>
  </si>
  <si>
    <t>2440323</t>
  </si>
  <si>
    <t>水原东滩新罗舒泰酒店</t>
  </si>
  <si>
    <t>HAN SANGWOO</t>
  </si>
  <si>
    <t>542.16</t>
  </si>
  <si>
    <t>669.00</t>
  </si>
  <si>
    <t>2022-02-28 14:06:35</t>
  </si>
  <si>
    <t>2022-02-27</t>
  </si>
  <si>
    <t>2438237</t>
  </si>
  <si>
    <t>济州岛西归浦Js价值酒店</t>
  </si>
  <si>
    <t>LEE INCHUL,choi mijung</t>
  </si>
  <si>
    <t>528.38</t>
  </si>
  <si>
    <t>652.00</t>
  </si>
  <si>
    <t>2022-02-27 15:01:50</t>
  </si>
  <si>
    <t>2022-02-24</t>
  </si>
  <si>
    <t>2433669</t>
  </si>
  <si>
    <t>库苏曼尼卡拉大街酒店</t>
  </si>
  <si>
    <t>vidian rhenna</t>
  </si>
  <si>
    <t>222.08</t>
  </si>
  <si>
    <t>274.00</t>
  </si>
  <si>
    <t>2022-02-24 14:58:31</t>
  </si>
  <si>
    <t>2022-02-23</t>
  </si>
  <si>
    <t>2432176</t>
  </si>
  <si>
    <t>济州天山商务酒店</t>
  </si>
  <si>
    <t>Lee Namki</t>
  </si>
  <si>
    <t>116.97</t>
  </si>
  <si>
    <t>144.00</t>
  </si>
  <si>
    <t>2022-02-23 15:54:24</t>
  </si>
  <si>
    <t>2022-02-07</t>
  </si>
  <si>
    <t>2414335</t>
  </si>
  <si>
    <t>济州岛卡尔酒店</t>
  </si>
  <si>
    <t>PARK SU YOUNG</t>
  </si>
  <si>
    <t>609.34</t>
  </si>
  <si>
    <t>745.00</t>
  </si>
  <si>
    <t>149.00</t>
  </si>
  <si>
    <t>-596</t>
  </si>
  <si>
    <t>-487</t>
  </si>
  <si>
    <t>2022-02-07 15:18:42</t>
  </si>
  <si>
    <t>2021-11-28</t>
  </si>
  <si>
    <t>2317701</t>
  </si>
  <si>
    <t>丽思卡尔顿坎昆酒店</t>
  </si>
  <si>
    <t>Case Tracy Lynn,Case Jason Robert</t>
  </si>
  <si>
    <t>2022-02-25</t>
  </si>
  <si>
    <t>1879.11</t>
  </si>
  <si>
    <t>2288.25</t>
  </si>
  <si>
    <t>2296.99</t>
  </si>
  <si>
    <t>8</t>
  </si>
  <si>
    <t>7</t>
  </si>
  <si>
    <t>2021-11-28 22:18:22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</si>
</sst>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44621</v>
      </c>
      <c r="H2" s="4">
        <v>1</v>
      </c>
      <c r="I2" s="4">
        <v>4</v>
      </c>
      <c r="J2" s="4">
        <v>4</v>
      </c>
      <c r="K2" s="4" t="s">
        <v>30</v>
      </c>
      <c r="L2" s="4">
        <v>9153</v>
      </c>
      <c r="M2" s="4">
        <v>9153</v>
      </c>
      <c r="N2" s="4" t="s">
        <v>31</v>
      </c>
      <c r="O2" s="4" t="s">
        <v>32</v>
      </c>
      <c r="P2" s="4" t="s">
        <v>33</v>
      </c>
      <c r="Q2" s="4">
        <v>0</v>
      </c>
      <c r="R2" s="7">
        <v>44528</v>
      </c>
      <c r="S2" s="6">
        <v>44624</v>
      </c>
      <c r="T2" s="4" t="s">
        <v>34</v>
      </c>
      <c r="U2" s="4">
        <v>9153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44617</v>
      </c>
      <c r="G3" s="6">
        <v>44621</v>
      </c>
      <c r="H3" s="4">
        <v>1</v>
      </c>
      <c r="I3" s="4">
        <v>4</v>
      </c>
      <c r="J3" s="4">
        <v>4</v>
      </c>
      <c r="K3" s="4" t="s">
        <v>30</v>
      </c>
      <c r="L3" s="4">
        <v>-9153</v>
      </c>
      <c r="M3" s="4">
        <v>-9153</v>
      </c>
      <c r="N3" s="4" t="s">
        <v>31</v>
      </c>
      <c r="O3" s="4" t="s">
        <v>32</v>
      </c>
      <c r="P3" s="4" t="s">
        <v>33</v>
      </c>
      <c r="Q3" s="4">
        <v>0</v>
      </c>
      <c r="R3" s="7">
        <v>44528</v>
      </c>
      <c r="S3" s="6">
        <v>44624</v>
      </c>
      <c r="T3" s="4" t="s">
        <v>34</v>
      </c>
      <c r="U3" s="4">
        <v>-9153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38</v>
      </c>
      <c r="D4" s="4" t="s">
        <v>28</v>
      </c>
      <c r="E4" s="4" t="s">
        <v>29</v>
      </c>
      <c r="F4" s="6">
        <v>44617</v>
      </c>
      <c r="G4" s="6">
        <v>44621</v>
      </c>
      <c r="H4" s="4">
        <v>1</v>
      </c>
      <c r="I4" s="4">
        <v>4</v>
      </c>
      <c r="J4" s="4">
        <v>4</v>
      </c>
      <c r="K4" s="4" t="s">
        <v>30</v>
      </c>
      <c r="L4" s="4">
        <v>2297.4</v>
      </c>
      <c r="M4" s="4">
        <v>2297.4</v>
      </c>
      <c r="N4" s="4" t="s">
        <v>31</v>
      </c>
      <c r="O4" s="4" t="s">
        <v>32</v>
      </c>
      <c r="P4" s="4" t="s">
        <v>33</v>
      </c>
      <c r="Q4" s="4">
        <v>0</v>
      </c>
      <c r="R4" s="7">
        <v>44528</v>
      </c>
      <c r="S4" s="6">
        <v>44624</v>
      </c>
      <c r="T4" s="4" t="s">
        <v>34</v>
      </c>
      <c r="U4" s="4">
        <v>2297.4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44620</v>
      </c>
      <c r="G5" s="6">
        <v>44621</v>
      </c>
      <c r="H5" s="4">
        <v>1</v>
      </c>
      <c r="I5" s="4">
        <v>1</v>
      </c>
      <c r="J5" s="4">
        <v>1</v>
      </c>
      <c r="K5" s="4" t="s">
        <v>30</v>
      </c>
      <c r="L5" s="4">
        <v>745</v>
      </c>
      <c r="M5" s="4">
        <v>745</v>
      </c>
      <c r="N5" s="4" t="s">
        <v>42</v>
      </c>
      <c r="O5" s="4" t="s">
        <v>32</v>
      </c>
      <c r="P5" s="4" t="s">
        <v>33</v>
      </c>
      <c r="Q5" s="4">
        <v>0</v>
      </c>
      <c r="R5" s="7">
        <v>44599</v>
      </c>
      <c r="S5" s="6">
        <v>44624</v>
      </c>
      <c r="T5" s="4" t="s">
        <v>34</v>
      </c>
      <c r="U5" s="4">
        <v>745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39</v>
      </c>
      <c r="B6" s="4" t="s">
        <v>26</v>
      </c>
      <c r="C6" s="4" t="s">
        <v>45</v>
      </c>
      <c r="D6" s="4" t="s">
        <v>40</v>
      </c>
      <c r="E6" s="4" t="s">
        <v>41</v>
      </c>
      <c r="F6" s="6">
        <v>44620</v>
      </c>
      <c r="G6" s="6">
        <v>44621</v>
      </c>
      <c r="H6" s="4">
        <v>1</v>
      </c>
      <c r="I6" s="4">
        <v>1</v>
      </c>
      <c r="J6" s="4">
        <v>1</v>
      </c>
      <c r="K6" s="4" t="s">
        <v>30</v>
      </c>
      <c r="L6" s="4">
        <v>-596</v>
      </c>
      <c r="M6" s="4">
        <v>-596</v>
      </c>
      <c r="N6" s="4" t="s">
        <v>42</v>
      </c>
      <c r="O6" s="4" t="s">
        <v>32</v>
      </c>
      <c r="P6" s="4" t="s">
        <v>33</v>
      </c>
      <c r="Q6" s="4">
        <v>0</v>
      </c>
      <c r="R6" s="7">
        <v>44599</v>
      </c>
      <c r="S6" s="6">
        <v>44624</v>
      </c>
      <c r="T6" s="4" t="s">
        <v>34</v>
      </c>
      <c r="U6" s="4">
        <v>-596</v>
      </c>
      <c r="V6" s="4">
        <v>0</v>
      </c>
      <c r="W6" s="4">
        <v>0</v>
      </c>
      <c r="X6" s="4" t="s">
        <v>43</v>
      </c>
      <c r="Y6" s="4" t="s">
        <v>44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44620</v>
      </c>
      <c r="G7" s="6">
        <v>44621</v>
      </c>
      <c r="H7" s="4">
        <v>1</v>
      </c>
      <c r="I7" s="4">
        <v>1</v>
      </c>
      <c r="J7" s="4">
        <v>1</v>
      </c>
      <c r="K7" s="4" t="s">
        <v>30</v>
      </c>
      <c r="L7" s="4">
        <v>492</v>
      </c>
      <c r="M7" s="4">
        <v>492</v>
      </c>
      <c r="N7" s="4" t="s">
        <v>49</v>
      </c>
      <c r="O7" s="4" t="s">
        <v>32</v>
      </c>
      <c r="P7" s="4" t="s">
        <v>33</v>
      </c>
      <c r="Q7" s="4">
        <v>0</v>
      </c>
      <c r="R7" s="7">
        <v>44601</v>
      </c>
      <c r="S7" s="6">
        <v>44624</v>
      </c>
      <c r="T7" s="4" t="s">
        <v>34</v>
      </c>
      <c r="U7" s="4">
        <v>492</v>
      </c>
      <c r="V7" s="4">
        <v>0</v>
      </c>
      <c r="W7" s="4">
        <v>0</v>
      </c>
      <c r="X7" s="4" t="s">
        <v>50</v>
      </c>
      <c r="Y7" s="4" t="s">
        <v>51</v>
      </c>
    </row>
    <row r="8" s="4" customFormat="1" spans="1:25">
      <c r="A8" s="4" t="s">
        <v>46</v>
      </c>
      <c r="B8" s="4" t="s">
        <v>26</v>
      </c>
      <c r="C8" s="4" t="s">
        <v>37</v>
      </c>
      <c r="D8" s="4" t="s">
        <v>47</v>
      </c>
      <c r="E8" s="4" t="s">
        <v>48</v>
      </c>
      <c r="F8" s="6">
        <v>44620</v>
      </c>
      <c r="G8" s="6">
        <v>44621</v>
      </c>
      <c r="H8" s="4">
        <v>1</v>
      </c>
      <c r="I8" s="4">
        <v>1</v>
      </c>
      <c r="J8" s="4">
        <v>1</v>
      </c>
      <c r="K8" s="4" t="s">
        <v>30</v>
      </c>
      <c r="L8" s="4">
        <v>-492</v>
      </c>
      <c r="M8" s="4">
        <v>-492</v>
      </c>
      <c r="N8" s="4" t="s">
        <v>49</v>
      </c>
      <c r="O8" s="4" t="s">
        <v>32</v>
      </c>
      <c r="P8" s="4" t="s">
        <v>33</v>
      </c>
      <c r="Q8" s="4">
        <v>0</v>
      </c>
      <c r="R8" s="7">
        <v>44601</v>
      </c>
      <c r="S8" s="6">
        <v>44624</v>
      </c>
      <c r="T8" s="4" t="s">
        <v>34</v>
      </c>
      <c r="U8" s="4">
        <v>-492</v>
      </c>
      <c r="V8" s="4">
        <v>0</v>
      </c>
      <c r="W8" s="4">
        <v>0</v>
      </c>
      <c r="X8" s="4" t="s">
        <v>50</v>
      </c>
      <c r="Y8" s="4" t="s">
        <v>51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44620</v>
      </c>
      <c r="G9" s="6">
        <v>44621</v>
      </c>
      <c r="H9" s="4">
        <v>1</v>
      </c>
      <c r="I9" s="4">
        <v>1</v>
      </c>
      <c r="J9" s="4">
        <v>1</v>
      </c>
      <c r="K9" s="4" t="s">
        <v>30</v>
      </c>
      <c r="L9" s="4">
        <v>144</v>
      </c>
      <c r="M9" s="4">
        <v>144</v>
      </c>
      <c r="N9" s="4" t="s">
        <v>55</v>
      </c>
      <c r="O9" s="4" t="s">
        <v>32</v>
      </c>
      <c r="P9" s="4" t="s">
        <v>33</v>
      </c>
      <c r="Q9" s="4">
        <v>0</v>
      </c>
      <c r="R9" s="7">
        <v>44615</v>
      </c>
      <c r="S9" s="6">
        <v>44624</v>
      </c>
      <c r="T9" s="4" t="s">
        <v>34</v>
      </c>
      <c r="U9" s="4">
        <v>144</v>
      </c>
      <c r="V9" s="4">
        <v>0</v>
      </c>
      <c r="W9" s="4">
        <v>0</v>
      </c>
      <c r="X9" s="4" t="s">
        <v>56</v>
      </c>
      <c r="Y9" s="4" t="s">
        <v>51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44620</v>
      </c>
      <c r="G10" s="6">
        <v>44621</v>
      </c>
      <c r="H10" s="4">
        <v>2</v>
      </c>
      <c r="I10" s="4">
        <v>1</v>
      </c>
      <c r="J10" s="4">
        <v>2</v>
      </c>
      <c r="K10" s="4" t="s">
        <v>30</v>
      </c>
      <c r="L10" s="4">
        <v>274</v>
      </c>
      <c r="M10" s="4">
        <v>274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44616</v>
      </c>
      <c r="S10" s="6">
        <v>44624</v>
      </c>
      <c r="T10" s="4" t="s">
        <v>34</v>
      </c>
      <c r="U10" s="4">
        <v>274</v>
      </c>
      <c r="V10" s="4">
        <v>0</v>
      </c>
      <c r="W10" s="4">
        <v>0</v>
      </c>
      <c r="X10" s="4" t="s">
        <v>61</v>
      </c>
      <c r="Y10" s="4" t="s">
        <v>51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44618</v>
      </c>
      <c r="G11" s="6">
        <v>44621</v>
      </c>
      <c r="H11" s="4">
        <v>1</v>
      </c>
      <c r="I11" s="4">
        <v>3</v>
      </c>
      <c r="J11" s="4">
        <v>3</v>
      </c>
      <c r="K11" s="4" t="s">
        <v>30</v>
      </c>
      <c r="L11" s="4">
        <v>5316</v>
      </c>
      <c r="M11" s="4">
        <v>5316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44618</v>
      </c>
      <c r="S11" s="6">
        <v>44624</v>
      </c>
      <c r="T11" s="4" t="s">
        <v>34</v>
      </c>
      <c r="U11" s="4">
        <v>5316</v>
      </c>
      <c r="V11" s="4">
        <v>0</v>
      </c>
      <c r="W11" s="4">
        <v>0</v>
      </c>
      <c r="X11" s="4" t="s">
        <v>66</v>
      </c>
      <c r="Y11" s="4" t="s">
        <v>51</v>
      </c>
    </row>
    <row r="12" s="4" customFormat="1" spans="1:25">
      <c r="A12" s="4" t="s">
        <v>62</v>
      </c>
      <c r="B12" s="4" t="s">
        <v>26</v>
      </c>
      <c r="C12" s="4" t="s">
        <v>37</v>
      </c>
      <c r="D12" s="4" t="s">
        <v>63</v>
      </c>
      <c r="E12" s="4" t="s">
        <v>64</v>
      </c>
      <c r="F12" s="6">
        <v>44618</v>
      </c>
      <c r="G12" s="6">
        <v>44621</v>
      </c>
      <c r="H12" s="4">
        <v>1</v>
      </c>
      <c r="I12" s="4">
        <v>3</v>
      </c>
      <c r="J12" s="4">
        <v>3</v>
      </c>
      <c r="K12" s="4" t="s">
        <v>30</v>
      </c>
      <c r="L12" s="4">
        <v>-5316</v>
      </c>
      <c r="M12" s="4">
        <v>-5316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44618</v>
      </c>
      <c r="S12" s="6">
        <v>44624</v>
      </c>
      <c r="T12" s="4" t="s">
        <v>34</v>
      </c>
      <c r="U12" s="4">
        <v>-5316</v>
      </c>
      <c r="V12" s="4">
        <v>0</v>
      </c>
      <c r="W12" s="4">
        <v>0</v>
      </c>
      <c r="X12" s="4" t="s">
        <v>66</v>
      </c>
      <c r="Y12" s="4" t="s">
        <v>51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54</v>
      </c>
      <c r="F13" s="6">
        <v>44619</v>
      </c>
      <c r="G13" s="6">
        <v>44621</v>
      </c>
      <c r="H13" s="4">
        <v>1</v>
      </c>
      <c r="I13" s="4">
        <v>2</v>
      </c>
      <c r="J13" s="4">
        <v>2</v>
      </c>
      <c r="K13" s="4" t="s">
        <v>30</v>
      </c>
      <c r="L13" s="4">
        <v>652</v>
      </c>
      <c r="M13" s="4">
        <v>652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44624</v>
      </c>
      <c r="T13" s="4" t="s">
        <v>34</v>
      </c>
      <c r="U13" s="4">
        <v>652</v>
      </c>
      <c r="V13" s="4">
        <v>0</v>
      </c>
      <c r="W13" s="4">
        <v>0</v>
      </c>
      <c r="X13" s="4" t="s">
        <v>70</v>
      </c>
      <c r="Y13" s="4" t="s">
        <v>71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44620</v>
      </c>
      <c r="G14" s="6">
        <v>44621</v>
      </c>
      <c r="H14" s="4">
        <v>1</v>
      </c>
      <c r="I14" s="4">
        <v>1</v>
      </c>
      <c r="J14" s="4">
        <v>1</v>
      </c>
      <c r="K14" s="4" t="s">
        <v>30</v>
      </c>
      <c r="L14" s="4">
        <v>669</v>
      </c>
      <c r="M14" s="4">
        <v>669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44620</v>
      </c>
      <c r="S14" s="6">
        <v>44624</v>
      </c>
      <c r="T14" s="4" t="s">
        <v>34</v>
      </c>
      <c r="U14" s="4">
        <v>669</v>
      </c>
      <c r="V14" s="4">
        <v>0</v>
      </c>
      <c r="W14" s="4">
        <v>0</v>
      </c>
      <c r="X14" s="4" t="s">
        <v>76</v>
      </c>
      <c r="Y14" s="4" t="s">
        <v>77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44620</v>
      </c>
      <c r="G15" s="6">
        <v>44621</v>
      </c>
      <c r="H15" s="4">
        <v>1</v>
      </c>
      <c r="I15" s="4">
        <v>1</v>
      </c>
      <c r="J15" s="4">
        <v>1</v>
      </c>
      <c r="K15" s="4" t="s">
        <v>30</v>
      </c>
      <c r="L15" s="4">
        <v>668</v>
      </c>
      <c r="M15" s="4">
        <v>668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44620</v>
      </c>
      <c r="S15" s="6">
        <v>44624</v>
      </c>
      <c r="T15" s="4" t="s">
        <v>34</v>
      </c>
      <c r="U15" s="4">
        <v>668</v>
      </c>
      <c r="V15" s="4">
        <v>0</v>
      </c>
      <c r="W15" s="4">
        <v>0</v>
      </c>
      <c r="X15" s="4" t="s">
        <v>51</v>
      </c>
      <c r="Y15" s="4" t="s">
        <v>51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44620</v>
      </c>
      <c r="G16" s="6">
        <v>44621</v>
      </c>
      <c r="H16" s="4">
        <v>1</v>
      </c>
      <c r="I16" s="4">
        <v>1</v>
      </c>
      <c r="J16" s="4">
        <v>1</v>
      </c>
      <c r="K16" s="4" t="s">
        <v>30</v>
      </c>
      <c r="L16" s="4">
        <v>472</v>
      </c>
      <c r="M16" s="4">
        <v>472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44624</v>
      </c>
      <c r="T16" s="4" t="s">
        <v>34</v>
      </c>
      <c r="U16" s="4">
        <v>472</v>
      </c>
      <c r="V16" s="4">
        <v>0</v>
      </c>
      <c r="W16" s="4">
        <v>0</v>
      </c>
      <c r="X16" s="4" t="s">
        <v>51</v>
      </c>
      <c r="Y16" s="4" t="s">
        <v>51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44620</v>
      </c>
      <c r="G17" s="6">
        <v>44621</v>
      </c>
      <c r="H17" s="4">
        <v>1</v>
      </c>
      <c r="I17" s="4">
        <v>1</v>
      </c>
      <c r="J17" s="4">
        <v>1</v>
      </c>
      <c r="K17" s="4" t="s">
        <v>30</v>
      </c>
      <c r="L17" s="4">
        <v>1369</v>
      </c>
      <c r="M17" s="4">
        <v>1369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44620</v>
      </c>
      <c r="S17" s="6">
        <v>44624</v>
      </c>
      <c r="T17" s="4" t="s">
        <v>34</v>
      </c>
      <c r="U17" s="4">
        <v>1369</v>
      </c>
      <c r="V17" s="4">
        <v>0</v>
      </c>
      <c r="W17" s="4">
        <v>0</v>
      </c>
      <c r="X17" s="4" t="s">
        <v>51</v>
      </c>
      <c r="Y17" s="4" t="s">
        <v>51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44620</v>
      </c>
      <c r="G18" s="6">
        <v>44621</v>
      </c>
      <c r="H18" s="4">
        <v>1</v>
      </c>
      <c r="I18" s="4">
        <v>1</v>
      </c>
      <c r="J18" s="4">
        <v>1</v>
      </c>
      <c r="K18" s="4" t="s">
        <v>30</v>
      </c>
      <c r="L18" s="4">
        <v>683</v>
      </c>
      <c r="M18" s="4">
        <v>683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44620</v>
      </c>
      <c r="S18" s="6">
        <v>44624</v>
      </c>
      <c r="T18" s="4" t="s">
        <v>34</v>
      </c>
      <c r="U18" s="4">
        <v>683</v>
      </c>
      <c r="V18" s="4">
        <v>0</v>
      </c>
      <c r="W18" s="4">
        <v>0</v>
      </c>
      <c r="X18" s="4" t="s">
        <v>51</v>
      </c>
      <c r="Y18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16885605338</v>
      </c>
      <c r="B2" s="6">
        <v>44617</v>
      </c>
      <c r="C2" s="6">
        <v>44621</v>
      </c>
      <c r="D2" s="4">
        <v>2297.4</v>
      </c>
      <c r="E2" s="4" t="str">
        <f>VLOOKUP(A2,HOP!A:L,12,0)</f>
        <v>2296.99</v>
      </c>
      <c r="F2" s="4" t="str">
        <f>VLOOKUP(A2,HOP!A:C,3,0)</f>
        <v>2317701</v>
      </c>
      <c r="G2" s="4">
        <f>D2-E2</f>
        <v>0.410000000000309</v>
      </c>
      <c r="H2" s="4" t="str">
        <f>$H$1&amp;F2</f>
        <v>，2317701</v>
      </c>
      <c r="I2" s="4" t="str">
        <f>VLOOKUP(A2,HOP!A:U,21,0)</f>
        <v>直连</v>
      </c>
    </row>
    <row r="3" s="4" customFormat="1" spans="1:9">
      <c r="A3" s="5">
        <v>17304175180</v>
      </c>
      <c r="B3" s="6">
        <v>44620</v>
      </c>
      <c r="C3" s="6">
        <v>44621</v>
      </c>
      <c r="D3" s="4">
        <v>149</v>
      </c>
      <c r="E3" s="4" t="str">
        <f>VLOOKUP(A3,HOP!A:L,12,0)</f>
        <v>149.00</v>
      </c>
      <c r="F3" s="4" t="str">
        <f>VLOOKUP(A3,HOP!A:C,3,0)</f>
        <v>2414335</v>
      </c>
      <c r="G3" s="4">
        <f t="shared" ref="G3:G13" si="0">D3-E3</f>
        <v>0</v>
      </c>
      <c r="H3" s="4" t="str">
        <f t="shared" ref="H3:H13" si="1">$H$1&amp;F3</f>
        <v>，2414335</v>
      </c>
      <c r="I3" s="4" t="str">
        <f>VLOOKUP(A3,HOP!A:U,21,0)</f>
        <v>直连</v>
      </c>
    </row>
    <row r="4" s="4" customFormat="1" hidden="1" spans="1:9">
      <c r="A4" s="5">
        <v>17318244018</v>
      </c>
      <c r="B4" s="6">
        <v>44620</v>
      </c>
      <c r="C4" s="6">
        <v>44621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17462381090</v>
      </c>
      <c r="B5" s="6">
        <v>44620</v>
      </c>
      <c r="C5" s="6">
        <v>44621</v>
      </c>
      <c r="D5" s="4">
        <v>144</v>
      </c>
      <c r="E5" s="4" t="str">
        <f>VLOOKUP(A5,HOP!A:L,12,0)</f>
        <v>144.00</v>
      </c>
      <c r="F5" s="4" t="str">
        <f>VLOOKUP(A5,HOP!A:C,3,0)</f>
        <v>2432176</v>
      </c>
      <c r="G5" s="4">
        <f t="shared" si="0"/>
        <v>0</v>
      </c>
      <c r="H5" s="4" t="str">
        <f t="shared" si="1"/>
        <v>，2432176</v>
      </c>
      <c r="I5" s="4" t="str">
        <f>VLOOKUP(A5,HOP!A:U,21,0)</f>
        <v>直连</v>
      </c>
    </row>
    <row r="6" s="4" customFormat="1" spans="1:9">
      <c r="A6" s="5">
        <v>17472238583</v>
      </c>
      <c r="B6" s="6">
        <v>44620</v>
      </c>
      <c r="C6" s="6">
        <v>44621</v>
      </c>
      <c r="D6" s="4">
        <v>274</v>
      </c>
      <c r="E6" s="4" t="str">
        <f>VLOOKUP(A6,HOP!A:L,12,0)</f>
        <v>274.00</v>
      </c>
      <c r="F6" s="4" t="str">
        <f>VLOOKUP(A6,HOP!A:C,3,0)</f>
        <v>2433669</v>
      </c>
      <c r="G6" s="4">
        <f t="shared" si="0"/>
        <v>0</v>
      </c>
      <c r="H6" s="4" t="str">
        <f t="shared" si="1"/>
        <v>，2433669</v>
      </c>
      <c r="I6" s="4" t="str">
        <f>VLOOKUP(A6,HOP!A:U,21,0)</f>
        <v>直连</v>
      </c>
    </row>
    <row r="7" s="4" customFormat="1" hidden="1" spans="1:9">
      <c r="A7" s="5">
        <v>17490986213</v>
      </c>
      <c r="B7" s="6">
        <v>44618</v>
      </c>
      <c r="C7" s="6">
        <v>44621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17507686125</v>
      </c>
      <c r="B8" s="6">
        <v>44619</v>
      </c>
      <c r="C8" s="6">
        <v>44621</v>
      </c>
      <c r="D8" s="4">
        <v>652</v>
      </c>
      <c r="E8" s="4" t="str">
        <f>VLOOKUP(A8,HOP!A:L,12,0)</f>
        <v>652.00</v>
      </c>
      <c r="F8" s="4" t="str">
        <f>VLOOKUP(A8,HOP!A:C,3,0)</f>
        <v>2438237</v>
      </c>
      <c r="G8" s="4">
        <f t="shared" si="0"/>
        <v>0</v>
      </c>
      <c r="H8" s="4" t="str">
        <f t="shared" si="1"/>
        <v>，2438237</v>
      </c>
      <c r="I8" s="4" t="str">
        <f>VLOOKUP(A8,HOP!A:U,21,0)</f>
        <v>直连</v>
      </c>
    </row>
    <row r="9" s="4" customFormat="1" spans="1:9">
      <c r="A9" s="5">
        <v>17516000064</v>
      </c>
      <c r="B9" s="6">
        <v>44620</v>
      </c>
      <c r="C9" s="6">
        <v>44621</v>
      </c>
      <c r="D9" s="4">
        <v>669</v>
      </c>
      <c r="E9" s="4" t="str">
        <f>VLOOKUP(A9,HOP!A:L,12,0)</f>
        <v>669.00</v>
      </c>
      <c r="F9" s="4" t="str">
        <f>VLOOKUP(A9,HOP!A:C,3,0)</f>
        <v>2440323</v>
      </c>
      <c r="G9" s="4">
        <f t="shared" si="0"/>
        <v>0</v>
      </c>
      <c r="H9" s="4" t="str">
        <f t="shared" si="1"/>
        <v>，2440323</v>
      </c>
      <c r="I9" s="4" t="str">
        <f>VLOOKUP(A9,HOP!A:U,21,0)</f>
        <v>直连</v>
      </c>
    </row>
    <row r="10" s="4" customFormat="1" spans="1:9">
      <c r="A10" s="5">
        <v>17516018504</v>
      </c>
      <c r="B10" s="6">
        <v>44620</v>
      </c>
      <c r="C10" s="6">
        <v>44621</v>
      </c>
      <c r="D10" s="4">
        <v>668</v>
      </c>
      <c r="E10" s="4" t="str">
        <f>VLOOKUP(A10,HOP!A:L,12,0)</f>
        <v>668.00</v>
      </c>
      <c r="F10" s="4" t="str">
        <f>VLOOKUP(A10,HOP!A:C,3,0)</f>
        <v>2440339</v>
      </c>
      <c r="G10" s="4">
        <f t="shared" si="0"/>
        <v>0</v>
      </c>
      <c r="H10" s="4" t="str">
        <f t="shared" si="1"/>
        <v>，2440339</v>
      </c>
      <c r="I10" s="4" t="str">
        <f>VLOOKUP(A10,HOP!A:U,21,0)</f>
        <v>直连</v>
      </c>
    </row>
    <row r="11" s="4" customFormat="1" spans="1:9">
      <c r="A11" s="5">
        <v>17516144829</v>
      </c>
      <c r="B11" s="6">
        <v>44620</v>
      </c>
      <c r="C11" s="6">
        <v>44621</v>
      </c>
      <c r="D11" s="4">
        <v>472</v>
      </c>
      <c r="E11" s="4" t="str">
        <f>VLOOKUP(A11,HOP!A:L,12,0)</f>
        <v>472.00</v>
      </c>
      <c r="F11" s="4" t="str">
        <f>VLOOKUP(A11,HOP!A:C,3,0)</f>
        <v>2440422</v>
      </c>
      <c r="G11" s="4">
        <f t="shared" si="0"/>
        <v>0</v>
      </c>
      <c r="H11" s="4" t="str">
        <f t="shared" si="1"/>
        <v>，2440422</v>
      </c>
      <c r="I11" s="4" t="str">
        <f>VLOOKUP(A11,HOP!A:U,21,0)</f>
        <v>直连</v>
      </c>
    </row>
    <row r="12" s="4" customFormat="1" spans="1:9">
      <c r="A12" s="5">
        <v>17517137163</v>
      </c>
      <c r="B12" s="6">
        <v>44620</v>
      </c>
      <c r="C12" s="6">
        <v>44621</v>
      </c>
      <c r="D12" s="4">
        <v>1369</v>
      </c>
      <c r="E12" s="4" t="str">
        <f>VLOOKUP(A12,HOP!A:L,12,0)</f>
        <v>1369.00</v>
      </c>
      <c r="F12" s="4" t="str">
        <f>VLOOKUP(A12,HOP!A:C,3,0)</f>
        <v>2440957</v>
      </c>
      <c r="G12" s="4">
        <f t="shared" si="0"/>
        <v>0</v>
      </c>
      <c r="H12" s="4" t="str">
        <f t="shared" si="1"/>
        <v>，2440957</v>
      </c>
      <c r="I12" s="4" t="str">
        <f>VLOOKUP(A12,HOP!A:U,21,0)</f>
        <v>直连</v>
      </c>
    </row>
    <row r="13" s="4" customFormat="1" spans="1:9">
      <c r="A13" s="5">
        <v>17517605997</v>
      </c>
      <c r="B13" s="6">
        <v>44620</v>
      </c>
      <c r="C13" s="6">
        <v>44621</v>
      </c>
      <c r="D13" s="4">
        <v>683</v>
      </c>
      <c r="E13" s="4" t="str">
        <f>VLOOKUP(A13,HOP!A:L,12,0)</f>
        <v>683.00</v>
      </c>
      <c r="F13" s="4" t="str">
        <f>VLOOKUP(A13,HOP!A:C,3,0)</f>
        <v>2441213</v>
      </c>
      <c r="G13" s="4">
        <f t="shared" si="0"/>
        <v>0</v>
      </c>
      <c r="H13" s="4" t="str">
        <f t="shared" si="1"/>
        <v>，2441213</v>
      </c>
      <c r="I13" s="4" t="str">
        <f>VLOOKUP(A13,HOP!A:U,21,0)</f>
        <v>直连</v>
      </c>
    </row>
    <row r="15" spans="4:4">
      <c r="D15" s="4">
        <f>SUM(D2:D14)</f>
        <v>7377.4</v>
      </c>
    </row>
    <row r="16" spans="4:4">
      <c r="D16" s="4" t="s">
        <v>95</v>
      </c>
    </row>
    <row r="20" spans="1:1">
      <c r="A20" s="4" t="s">
        <v>96</v>
      </c>
    </row>
    <row r="21" spans="1:1">
      <c r="A21" s="4" t="s">
        <v>97</v>
      </c>
    </row>
  </sheetData>
  <autoFilter ref="A1:XFD16">
    <filterColumn colId="3">
      <filters blank="1">
        <filter val="472"/>
        <filter val="652"/>
        <filter val="683"/>
        <filter val="144"/>
        <filter val="274"/>
        <filter val="2297.4"/>
        <filter val="7377.4"/>
        <filter val="7377.4 HKD"/>
        <filter val="668"/>
        <filter val="149"/>
        <filter val="669"/>
        <filter val="136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3">
        <v>17517605997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116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</row>
    <row r="3" s="1" customFormat="1" spans="1:21">
      <c r="A3" s="3">
        <v>17517137163</v>
      </c>
      <c r="B3" s="1" t="s">
        <v>116</v>
      </c>
      <c r="C3" s="1" t="s">
        <v>132</v>
      </c>
      <c r="D3" s="1" t="s">
        <v>133</v>
      </c>
      <c r="E3" s="1" t="s">
        <v>134</v>
      </c>
      <c r="F3" s="1" t="s">
        <v>116</v>
      </c>
      <c r="G3" s="1" t="s">
        <v>120</v>
      </c>
      <c r="H3" s="1" t="s">
        <v>121</v>
      </c>
      <c r="I3" s="1" t="s">
        <v>135</v>
      </c>
      <c r="J3" s="1" t="s">
        <v>30</v>
      </c>
      <c r="K3" s="1" t="s">
        <v>136</v>
      </c>
      <c r="L3" s="1" t="s">
        <v>136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137</v>
      </c>
      <c r="S3" s="1" t="s">
        <v>129</v>
      </c>
      <c r="T3" s="1" t="s">
        <v>130</v>
      </c>
      <c r="U3" s="1" t="s">
        <v>131</v>
      </c>
    </row>
    <row r="4" s="1" customFormat="1" spans="1:21">
      <c r="A4" s="3">
        <v>17516144829</v>
      </c>
      <c r="B4" s="1" t="s">
        <v>116</v>
      </c>
      <c r="C4" s="1" t="s">
        <v>138</v>
      </c>
      <c r="D4" s="1" t="s">
        <v>139</v>
      </c>
      <c r="E4" s="1" t="s">
        <v>140</v>
      </c>
      <c r="F4" s="1" t="s">
        <v>116</v>
      </c>
      <c r="G4" s="1" t="s">
        <v>120</v>
      </c>
      <c r="H4" s="1" t="s">
        <v>121</v>
      </c>
      <c r="I4" s="1" t="s">
        <v>141</v>
      </c>
      <c r="J4" s="1" t="s">
        <v>30</v>
      </c>
      <c r="K4" s="1" t="s">
        <v>142</v>
      </c>
      <c r="L4" s="1" t="s">
        <v>142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127</v>
      </c>
      <c r="R4" s="1" t="s">
        <v>143</v>
      </c>
      <c r="S4" s="1" t="s">
        <v>129</v>
      </c>
      <c r="T4" s="1" t="s">
        <v>130</v>
      </c>
      <c r="U4" s="1" t="s">
        <v>131</v>
      </c>
    </row>
    <row r="5" s="1" customFormat="1" spans="1:21">
      <c r="A5" s="3">
        <v>17516018504</v>
      </c>
      <c r="B5" s="1" t="s">
        <v>116</v>
      </c>
      <c r="C5" s="1" t="s">
        <v>144</v>
      </c>
      <c r="D5" s="1" t="s">
        <v>145</v>
      </c>
      <c r="E5" s="1" t="s">
        <v>146</v>
      </c>
      <c r="F5" s="1" t="s">
        <v>116</v>
      </c>
      <c r="G5" s="1" t="s">
        <v>120</v>
      </c>
      <c r="H5" s="1" t="s">
        <v>121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149</v>
      </c>
      <c r="S5" s="1" t="s">
        <v>129</v>
      </c>
      <c r="T5" s="1" t="s">
        <v>130</v>
      </c>
      <c r="U5" s="1" t="s">
        <v>131</v>
      </c>
    </row>
    <row r="6" s="1" customFormat="1" spans="1:21">
      <c r="A6" s="3">
        <v>17516000064</v>
      </c>
      <c r="B6" s="1" t="s">
        <v>116</v>
      </c>
      <c r="C6" s="1" t="s">
        <v>150</v>
      </c>
      <c r="D6" s="1" t="s">
        <v>151</v>
      </c>
      <c r="E6" s="1" t="s">
        <v>152</v>
      </c>
      <c r="F6" s="1" t="s">
        <v>116</v>
      </c>
      <c r="G6" s="1" t="s">
        <v>120</v>
      </c>
      <c r="H6" s="1" t="s">
        <v>121</v>
      </c>
      <c r="I6" s="1" t="s">
        <v>153</v>
      </c>
      <c r="J6" s="1" t="s">
        <v>30</v>
      </c>
      <c r="K6" s="1" t="s">
        <v>154</v>
      </c>
      <c r="L6" s="1" t="s">
        <v>154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155</v>
      </c>
      <c r="S6" s="1" t="s">
        <v>129</v>
      </c>
      <c r="T6" s="1" t="s">
        <v>130</v>
      </c>
      <c r="U6" s="1" t="s">
        <v>131</v>
      </c>
    </row>
    <row r="7" s="1" customFormat="1" spans="1:21">
      <c r="A7" s="3">
        <v>17507686125</v>
      </c>
      <c r="B7" s="1" t="s">
        <v>156</v>
      </c>
      <c r="C7" s="1" t="s">
        <v>157</v>
      </c>
      <c r="D7" s="1" t="s">
        <v>158</v>
      </c>
      <c r="E7" s="1" t="s">
        <v>159</v>
      </c>
      <c r="F7" s="1" t="s">
        <v>156</v>
      </c>
      <c r="G7" s="1" t="s">
        <v>120</v>
      </c>
      <c r="H7" s="1" t="s">
        <v>121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162</v>
      </c>
      <c r="S7" s="1" t="s">
        <v>129</v>
      </c>
      <c r="T7" s="1" t="s">
        <v>130</v>
      </c>
      <c r="U7" s="1" t="s">
        <v>131</v>
      </c>
    </row>
    <row r="8" s="1" customFormat="1" spans="1:21">
      <c r="A8" s="3">
        <v>17472238583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116</v>
      </c>
      <c r="G8" s="1" t="s">
        <v>120</v>
      </c>
      <c r="H8" s="1" t="s">
        <v>121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169</v>
      </c>
      <c r="S8" s="1" t="s">
        <v>129</v>
      </c>
      <c r="T8" s="1" t="s">
        <v>130</v>
      </c>
      <c r="U8" s="1" t="s">
        <v>131</v>
      </c>
    </row>
    <row r="9" s="1" customFormat="1" spans="1:21">
      <c r="A9" s="3">
        <v>17462381090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116</v>
      </c>
      <c r="G9" s="1" t="s">
        <v>120</v>
      </c>
      <c r="H9" s="1" t="s">
        <v>121</v>
      </c>
      <c r="I9" s="1" t="s">
        <v>174</v>
      </c>
      <c r="J9" s="1" t="s">
        <v>30</v>
      </c>
      <c r="K9" s="1" t="s">
        <v>175</v>
      </c>
      <c r="L9" s="1" t="s">
        <v>175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176</v>
      </c>
      <c r="S9" s="1" t="s">
        <v>129</v>
      </c>
      <c r="T9" s="1" t="s">
        <v>130</v>
      </c>
      <c r="U9" s="1" t="s">
        <v>131</v>
      </c>
    </row>
    <row r="10" s="1" customFormat="1" spans="1:21">
      <c r="A10" s="3">
        <v>17304175180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116</v>
      </c>
      <c r="G10" s="1" t="s">
        <v>120</v>
      </c>
      <c r="H10" s="1" t="s">
        <v>121</v>
      </c>
      <c r="I10" s="1" t="s">
        <v>181</v>
      </c>
      <c r="J10" s="1" t="s">
        <v>30</v>
      </c>
      <c r="K10" s="1" t="s">
        <v>182</v>
      </c>
      <c r="L10" s="1" t="s">
        <v>183</v>
      </c>
      <c r="M10" s="1" t="s">
        <v>184</v>
      </c>
      <c r="N10" s="1" t="s">
        <v>185</v>
      </c>
      <c r="O10" s="1" t="s">
        <v>125</v>
      </c>
      <c r="P10" s="1" t="s">
        <v>126</v>
      </c>
      <c r="Q10" s="1" t="s">
        <v>127</v>
      </c>
      <c r="R10" s="1" t="s">
        <v>186</v>
      </c>
      <c r="S10" s="1" t="s">
        <v>129</v>
      </c>
      <c r="T10" s="1" t="s">
        <v>130</v>
      </c>
      <c r="U10" s="1" t="s">
        <v>131</v>
      </c>
    </row>
    <row r="11" s="1" customFormat="1" spans="1:21">
      <c r="A11" s="3">
        <v>16885605338</v>
      </c>
      <c r="B11" s="1" t="s">
        <v>187</v>
      </c>
      <c r="C11" s="1" t="s">
        <v>188</v>
      </c>
      <c r="D11" s="1" t="s">
        <v>189</v>
      </c>
      <c r="E11" s="1" t="s">
        <v>190</v>
      </c>
      <c r="F11" s="1" t="s">
        <v>191</v>
      </c>
      <c r="G11" s="1" t="s">
        <v>120</v>
      </c>
      <c r="H11" s="1" t="s">
        <v>121</v>
      </c>
      <c r="I11" s="1" t="s">
        <v>192</v>
      </c>
      <c r="J11" s="1" t="s">
        <v>30</v>
      </c>
      <c r="K11" s="1" t="s">
        <v>193</v>
      </c>
      <c r="L11" s="1" t="s">
        <v>194</v>
      </c>
      <c r="M11" s="1" t="s">
        <v>195</v>
      </c>
      <c r="N11" s="1" t="s">
        <v>196</v>
      </c>
      <c r="O11" s="1" t="s">
        <v>125</v>
      </c>
      <c r="P11" s="1" t="s">
        <v>126</v>
      </c>
      <c r="Q11" s="1" t="s">
        <v>127</v>
      </c>
      <c r="R11" s="1" t="s">
        <v>197</v>
      </c>
      <c r="S11" s="1" t="s">
        <v>129</v>
      </c>
      <c r="T11" s="1" t="s">
        <v>130</v>
      </c>
      <c r="U11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2022-03-04T01:59:30Z</dcterms:created>
  <dcterms:modified xsi:type="dcterms:W3CDTF">2022-03-04T02:51:24Z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58BD7C2CF2B24B30A2414FFC62C62996</vt:lpwstr>
  </property>
  <property fmtid="{D5CDD505-2E9C-101B-9397-08002B2CF9AE}" pid="3" name="KSOProductBuildVer">
    <vt:lpwstr>2052-11.1.0.11365</vt:lpwstr>
  </property>
</Properties>
</file>