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<sst xmlns="http://schemas.openxmlformats.org/spreadsheetml/2006/main" count="722" uniqueCount="233">
  <si>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</si>
  <si>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</si>
  <si>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</si>
  <si>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</si>
  <si>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</si>
  <si>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</si>
  <si>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</si>
  <si>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</si>
  <si>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</si>
  <si>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</si>
  <si>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</si>
  <si>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</si>
  <si>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</si>
  <si>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</si>
  <si>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</si>
  <si>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</si>
  <si>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</si>
  <si>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</si>
  <si>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</si>
  <si>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</si>
  <si>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</si>
  <si>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</si>
  <si>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</si>
  <si>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</si>
  <si>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</si>
  <si>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17377371664	</t>
  </si>
  <si>
    <t>Ctrip</t>
  </si>
  <si>
    <t>正常</t>
  </si>
  <si>
    <t>[武汉]城市便捷酒店(武汉汉口北轻轨站店)(72840735)</t>
  </si>
  <si>
    <t>商务双床房&lt;双人入住&gt;&lt;内宾&gt;&lt;预付&gt;&lt;无早&gt;</t>
  </si>
  <si>
    <t>CNY</t>
  </si>
  <si>
    <t>乔玉虎,樊聪</t>
  </si>
  <si>
    <t>CA11323220304CNY</t>
  </si>
  <si>
    <t>未提现</t>
  </si>
  <si>
    <t>携程开票</t>
  </si>
  <si>
    <t xml:space="preserve">2420351	</t>
  </si>
  <si>
    <t xml:space="preserve">	</t>
  </si>
  <si>
    <t xml:space="preserve">17481173183	</t>
  </si>
  <si>
    <t>[祁东]宜尚酒店(祁东店)(83812743)</t>
  </si>
  <si>
    <t>特惠大床房&lt;双人入住&gt;&lt;内宾&gt;&lt;预付&gt;&lt;双早&gt;</t>
  </si>
  <si>
    <t>陈施婷</t>
  </si>
  <si>
    <t xml:space="preserve">17491291982	</t>
  </si>
  <si>
    <t>[武汉]维也纳酒店(武汉汉口火车站竹叶山地铁站店)(83321215)</t>
  </si>
  <si>
    <t>高级双床房&lt;双人入住&gt;&lt;内宾&gt;&lt;预付&gt;&lt;双早&gt;</t>
  </si>
  <si>
    <t>万牵子</t>
  </si>
  <si>
    <t xml:space="preserve">17491747507	</t>
  </si>
  <si>
    <t>[上海]上海外滩郁锦香新亚酒店(60982185)</t>
  </si>
  <si>
    <t>高级大床房&lt;双人入住&gt;&lt;内宾&gt;&lt;预付&gt;&lt;单早&gt;</t>
  </si>
  <si>
    <t>郑玿</t>
  </si>
  <si>
    <t xml:space="preserve">2435241	</t>
  </si>
  <si>
    <t>取消</t>
  </si>
  <si>
    <t xml:space="preserve">17491979192	</t>
  </si>
  <si>
    <t>高级双床房&lt;双人入住&gt;&lt;内宾&gt;&lt;预付&gt;&lt;单早&gt;</t>
  </si>
  <si>
    <t xml:space="preserve">2435277	</t>
  </si>
  <si>
    <t xml:space="preserve">17500622430	</t>
  </si>
  <si>
    <t>[三亚]7天优品酒店（三亚千古情大学城店）(73260143)</t>
  </si>
  <si>
    <t>优享双床房&lt;双人入住&gt;&lt;内宾&gt;&lt;预付&gt;&lt;无早&gt;</t>
  </si>
  <si>
    <t>田芙蓉,华翔</t>
  </si>
  <si>
    <t xml:space="preserve">17500674425	</t>
  </si>
  <si>
    <t>[唐山]锦江之星(唐山新华道店)(77392879)</t>
  </si>
  <si>
    <t>商务套房A&lt;双人入住&gt;&lt;内宾&gt;&lt;预付&gt;&lt;双早&gt;</t>
  </si>
  <si>
    <t>巩增爱</t>
  </si>
  <si>
    <t xml:space="preserve">2436877	</t>
  </si>
  <si>
    <t xml:space="preserve">17502196830	</t>
  </si>
  <si>
    <t>[大理市]麗枫酒店(大理高铁站洱海公园店)(71575984)</t>
  </si>
  <si>
    <t>豪华大床房&lt;双人入住&gt;&lt;内宾&gt;&lt;预付&gt;&lt;双早&gt;</t>
  </si>
  <si>
    <t>李忠霖</t>
  </si>
  <si>
    <t xml:space="preserve">17507605405	</t>
  </si>
  <si>
    <t>[济南]IU酒店(济南高铁东站店)(73267461)</t>
  </si>
  <si>
    <t>小U·舒适大床房&lt;双人入住&gt;&lt;内宾&gt;&lt;预付&gt;&lt;双早&gt;</t>
  </si>
  <si>
    <t>赵可方</t>
  </si>
  <si>
    <t xml:space="preserve">2438187	</t>
  </si>
  <si>
    <t xml:space="preserve">17507609432	</t>
  </si>
  <si>
    <t>小U·精致大床房&lt;双人入住&gt;&lt;内宾&gt;&lt;预付&gt;&lt;双早&gt;</t>
  </si>
  <si>
    <t>张林海</t>
  </si>
  <si>
    <t xml:space="preserve">17508319703	</t>
  </si>
  <si>
    <t>[昭平]维也纳国际酒店(昭平桂江店)(83828615)</t>
  </si>
  <si>
    <t>城景大床房&lt;双人入住&gt;&lt;内宾&gt;&lt;预付&gt;&lt;双早&gt;</t>
  </si>
  <si>
    <t>吴承武</t>
  </si>
  <si>
    <t xml:space="preserve">2438691	</t>
  </si>
  <si>
    <t xml:space="preserve">17510243727	</t>
  </si>
  <si>
    <t>[榆林]白玉兰酒店(榆林火车站文化路店)(83288285)</t>
  </si>
  <si>
    <t>轻雅双床房&lt;双人入住&gt;&lt;内宾&gt;&lt;预付&gt;&lt;双早&gt;</t>
  </si>
  <si>
    <t>雍杰</t>
  </si>
  <si>
    <t xml:space="preserve">17510274594	</t>
  </si>
  <si>
    <t>[临沂]维也纳3好酒店(临沂区政府店)(83857413)</t>
  </si>
  <si>
    <t>高级大床房&lt;双人入住&gt;&lt;内宾&gt;&lt;预付&gt;&lt;双早&gt;</t>
  </si>
  <si>
    <t>林开宇</t>
  </si>
  <si>
    <t xml:space="preserve">17515020076	</t>
  </si>
  <si>
    <t>[长春]维也纳国际酒店(长春人民广场店)(83923287)</t>
  </si>
  <si>
    <t>王卓</t>
  </si>
  <si>
    <t xml:space="preserve">17515153589	</t>
  </si>
  <si>
    <t>[西安]锦江之星品尚酒店(西安高新南二环西北工业大学地铁站店)(69028501)</t>
  </si>
  <si>
    <t>单人房A&lt;单人入住&gt;&lt;内宾&gt;&lt;预付&gt;&lt;单早&gt;</t>
  </si>
  <si>
    <t>徐彬</t>
  </si>
  <si>
    <t xml:space="preserve">2439924	</t>
  </si>
  <si>
    <t xml:space="preserve">17515184306	</t>
  </si>
  <si>
    <t>[烟台]锦江之星品尚(烟台牟平汽车站北关大街店)(73258314)</t>
  </si>
  <si>
    <t>商务房a&lt;双人入住&gt;&lt;内宾&gt;&lt;预付&gt;&lt;双早&gt;</t>
  </si>
  <si>
    <t>何斌斌</t>
  </si>
  <si>
    <t xml:space="preserve">17515280890	</t>
  </si>
  <si>
    <t>[东莞]城市便捷酒店（东莞虎门高铁站赤岗店）(72813730)</t>
  </si>
  <si>
    <t>标准大床房&lt;双人入住&gt;&lt;内宾&gt;&lt;预付&gt;&lt;无早&gt;</t>
  </si>
  <si>
    <t>信好</t>
  </si>
  <si>
    <t xml:space="preserve">2439959	</t>
  </si>
  <si>
    <t xml:space="preserve">17515883255	</t>
  </si>
  <si>
    <t>[汤阴]锦江之星品尚(汤阴安汤新城店)(71451055)</t>
  </si>
  <si>
    <t>商务房B&lt;双人入住&gt;&lt;内宾&gt;&lt;预付&gt;&lt;双早&gt;</t>
  </si>
  <si>
    <t>张国杰</t>
  </si>
  <si>
    <t xml:space="preserve">17510270341	</t>
  </si>
  <si>
    <t>[湛江]柏曼酒店（湛江大信新都汇店）(83293761)</t>
  </si>
  <si>
    <t>陈君</t>
  </si>
  <si>
    <t xml:space="preserve">17517482265	</t>
  </si>
  <si>
    <t>[四会]城市便捷酒店（四会南江工业园区店）(72813314)</t>
  </si>
  <si>
    <t>商务大床房&lt;双人入住&gt;&lt;内宾&gt;&lt;预付&gt;&lt;无早&gt;</t>
  </si>
  <si>
    <t>简日宾</t>
  </si>
  <si>
    <t xml:space="preserve">2441136	</t>
  </si>
  <si>
    <t xml:space="preserve">17518089952	</t>
  </si>
  <si>
    <t>[汉中]汉中高铁站亚朵酒店(46312345)</t>
  </si>
  <si>
    <t>雅致房&lt;双人入住&gt;&lt;内宾&gt;&lt;预付&gt;&lt;单早&gt;</t>
  </si>
  <si>
    <t>贺敏</t>
  </si>
  <si>
    <t xml:space="preserve">2441468	</t>
  </si>
  <si>
    <t>，</t>
  </si>
  <si>
    <t>A220304095424481</t>
  </si>
  <si>
    <t>CNY / HKD 当前参考汇率: 1.235768181</t>
  </si>
  <si>
    <t>总计： 7791.5 CNY/
9628.49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</si>
  <si>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</si>
  <si>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</si>
  <si>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</si>
  <si>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</si>
  <si>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</si>
  <si>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</si>
  <si>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</si>
  <si>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</si>
  <si>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</si>
  <si>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</si>
  <si>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</si>
  <si>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</si>
  <si>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</si>
  <si>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</si>
  <si>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</si>
  <si>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</si>
  <si>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</si>
  <si>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</si>
  <si>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2022-02-28</t>
  </si>
  <si>
    <t>2441468</t>
  </si>
  <si>
    <t>汉中高铁站亚朵酒店</t>
  </si>
  <si>
    <t>2022-03-01</t>
  </si>
  <si>
    <t>退房日月结</t>
  </si>
  <si>
    <t>260.98</t>
  </si>
  <si>
    <t>RMB</t>
  </si>
  <si>
    <t>0</t>
  </si>
  <si>
    <t>0.00</t>
  </si>
  <si>
    <t>携程汇智国内直连</t>
  </si>
  <si>
    <t>1861</t>
  </si>
  <si>
    <t>2022-02-28 21:55:41</t>
  </si>
  <si>
    <t>否</t>
  </si>
  <si>
    <t>汇智国际旅游发展有限公司</t>
  </si>
  <si>
    <t>直连</t>
  </si>
  <si>
    <t>2441136</t>
  </si>
  <si>
    <t>城市便捷酒店（四会南江工业园区店）</t>
  </si>
  <si>
    <t>156.31</t>
  </si>
  <si>
    <t>2022-02-28 19:37:15</t>
  </si>
  <si>
    <t>2440981</t>
  </si>
  <si>
    <t>柏曼酒店（湛江大信新都汇店）</t>
  </si>
  <si>
    <t>226.44</t>
  </si>
  <si>
    <t>2022-02-28 18:30:06</t>
  </si>
  <si>
    <t>2440257</t>
  </si>
  <si>
    <t>锦江之星品尚(汤阴安汤新城店)</t>
  </si>
  <si>
    <t>198.55</t>
  </si>
  <si>
    <t>2022-02-28 13:33:37</t>
  </si>
  <si>
    <t>2439959</t>
  </si>
  <si>
    <t>城市便捷酒店（东莞虎门赤岗店）</t>
  </si>
  <si>
    <t>173.57</t>
  </si>
  <si>
    <t>2022-02-28 11:52:57</t>
  </si>
  <si>
    <t>2439941</t>
  </si>
  <si>
    <t>锦江之星品尚(烟台牟平汽车站北关大街店)</t>
  </si>
  <si>
    <t>190.44</t>
  </si>
  <si>
    <t>2022-02-28 11:46:13</t>
  </si>
  <si>
    <t>2439924</t>
  </si>
  <si>
    <t>锦江之星品尚酒店(西安高新南二环西北工业大学地铁站店)</t>
  </si>
  <si>
    <t>172.88</t>
  </si>
  <si>
    <t>2022-02-28 11:39:13</t>
  </si>
  <si>
    <t>2439880</t>
  </si>
  <si>
    <t>维也纳国际酒店(长春人民广场店)</t>
  </si>
  <si>
    <t>354.86</t>
  </si>
  <si>
    <t>2022-02-28 11:25:58</t>
  </si>
  <si>
    <t>2439757</t>
  </si>
  <si>
    <t>维也纳3好酒店(临沂区政府店)</t>
  </si>
  <si>
    <t>189.43</t>
  </si>
  <si>
    <t>2022-02-28 10:36:18</t>
  </si>
  <si>
    <t>2439737</t>
  </si>
  <si>
    <t>白玉兰酒店(榆林火车站文化路店)</t>
  </si>
  <si>
    <t>231.98</t>
  </si>
  <si>
    <t>2022-02-28 10:23:12</t>
  </si>
  <si>
    <t>2022-02-27</t>
  </si>
  <si>
    <t>2438691</t>
  </si>
  <si>
    <t>维也纳国际酒店(昭平桂江店)</t>
  </si>
  <si>
    <t>431.54</t>
  </si>
  <si>
    <t>2022-02-27 17:50:14</t>
  </si>
  <si>
    <t>2438194</t>
  </si>
  <si>
    <t>IU酒店·济南高铁东站店</t>
  </si>
  <si>
    <t>330.24</t>
  </si>
  <si>
    <t>2022-02-27 14:38:48</t>
  </si>
  <si>
    <t>2438187</t>
  </si>
  <si>
    <t>348.48</t>
  </si>
  <si>
    <t>2022-02-27 14:37:55</t>
  </si>
  <si>
    <t>2437873</t>
  </si>
  <si>
    <t>麗枫酒店(大理高铁站洱海公园店)</t>
  </si>
  <si>
    <t>492.32</t>
  </si>
  <si>
    <t>2022-02-27 12:54:58</t>
  </si>
  <si>
    <t>2022-02-26</t>
  </si>
  <si>
    <t>2436877</t>
  </si>
  <si>
    <t>锦江之星(唐山新华道店)</t>
  </si>
  <si>
    <t>2022-02-26 22:43:17</t>
  </si>
  <si>
    <t>2436833</t>
  </si>
  <si>
    <t>7天优品酒店（三亚千古情大学城店）</t>
  </si>
  <si>
    <t>767.60</t>
  </si>
  <si>
    <t>2022-02-26 22:30:18</t>
  </si>
  <si>
    <t>2435165</t>
  </si>
  <si>
    <t>维也纳酒店(武汉汉口火车站竹叶山地铁站店)</t>
  </si>
  <si>
    <t>222.20</t>
  </si>
  <si>
    <t>2022-02-26 09:20:47</t>
  </si>
  <si>
    <t>2022-02-25</t>
  </si>
  <si>
    <t>2434605</t>
  </si>
  <si>
    <t>宜尚酒店祁东店</t>
  </si>
  <si>
    <t>828.24</t>
  </si>
  <si>
    <t>2022-02-25 10:26:39</t>
  </si>
  <si>
    <t>2022-02-17</t>
  </si>
  <si>
    <t>2420351</t>
  </si>
  <si>
    <t>城市便捷酒店(武汉汉口北轻轨站店)</t>
  </si>
  <si>
    <t>2215.44</t>
  </si>
  <si>
    <t>2022-02-17 10:39:27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</si>
</sst>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6" borderId="1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44609</v>
      </c>
      <c r="G2" s="6">
        <v>44621</v>
      </c>
      <c r="H2" s="4">
        <v>1</v>
      </c>
      <c r="I2" s="4">
        <v>12</v>
      </c>
      <c r="J2" s="4">
        <v>12</v>
      </c>
      <c r="K2" s="4" t="s">
        <v>30</v>
      </c>
      <c r="L2" s="4">
        <v>2215.44</v>
      </c>
      <c r="M2" s="4">
        <v>2215.44</v>
      </c>
      <c r="N2" s="4" t="s">
        <v>31</v>
      </c>
      <c r="O2" s="4" t="s">
        <v>32</v>
      </c>
      <c r="P2" s="4" t="s">
        <v>33</v>
      </c>
      <c r="Q2" s="4">
        <v>0</v>
      </c>
      <c r="R2" s="7">
        <v>44609</v>
      </c>
      <c r="S2" s="6">
        <v>44624</v>
      </c>
      <c r="T2" s="4" t="s">
        <v>34</v>
      </c>
      <c r="U2" s="4">
        <v>2215.44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44617</v>
      </c>
      <c r="G3" s="6">
        <v>44621</v>
      </c>
      <c r="H3" s="4">
        <v>1</v>
      </c>
      <c r="I3" s="4">
        <v>4</v>
      </c>
      <c r="J3" s="4">
        <v>4</v>
      </c>
      <c r="K3" s="4" t="s">
        <v>30</v>
      </c>
      <c r="L3" s="4">
        <v>828.24</v>
      </c>
      <c r="M3" s="4">
        <v>828.24</v>
      </c>
      <c r="N3" s="4" t="s">
        <v>40</v>
      </c>
      <c r="O3" s="4" t="s">
        <v>32</v>
      </c>
      <c r="P3" s="4" t="s">
        <v>33</v>
      </c>
      <c r="Q3" s="4">
        <v>0</v>
      </c>
      <c r="R3" s="7">
        <v>44617</v>
      </c>
      <c r="S3" s="6">
        <v>44624</v>
      </c>
      <c r="T3" s="4" t="s">
        <v>34</v>
      </c>
      <c r="U3" s="4">
        <v>828.24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44620</v>
      </c>
      <c r="G4" s="6">
        <v>44621</v>
      </c>
      <c r="H4" s="4">
        <v>1</v>
      </c>
      <c r="I4" s="4">
        <v>1</v>
      </c>
      <c r="J4" s="4">
        <v>1</v>
      </c>
      <c r="K4" s="4" t="s">
        <v>30</v>
      </c>
      <c r="L4" s="4">
        <v>222.2</v>
      </c>
      <c r="M4" s="4">
        <v>222.2</v>
      </c>
      <c r="N4" s="4" t="s">
        <v>44</v>
      </c>
      <c r="O4" s="4" t="s">
        <v>32</v>
      </c>
      <c r="P4" s="4" t="s">
        <v>33</v>
      </c>
      <c r="Q4" s="4">
        <v>0</v>
      </c>
      <c r="R4" s="7">
        <v>44618</v>
      </c>
      <c r="S4" s="6">
        <v>44624</v>
      </c>
      <c r="T4" s="4" t="s">
        <v>34</v>
      </c>
      <c r="U4" s="4">
        <v>222.2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44620</v>
      </c>
      <c r="G5" s="6">
        <v>44621</v>
      </c>
      <c r="H5" s="4">
        <v>1</v>
      </c>
      <c r="I5" s="4">
        <v>1</v>
      </c>
      <c r="J5" s="4">
        <v>1</v>
      </c>
      <c r="K5" s="4" t="s">
        <v>30</v>
      </c>
      <c r="L5" s="4">
        <v>486.82</v>
      </c>
      <c r="M5" s="4">
        <v>486.82</v>
      </c>
      <c r="N5" s="4" t="s">
        <v>48</v>
      </c>
      <c r="O5" s="4" t="s">
        <v>32</v>
      </c>
      <c r="P5" s="4" t="s">
        <v>33</v>
      </c>
      <c r="Q5" s="4">
        <v>0</v>
      </c>
      <c r="R5" s="7">
        <v>44618</v>
      </c>
      <c r="S5" s="6">
        <v>44624</v>
      </c>
      <c r="T5" s="4" t="s">
        <v>34</v>
      </c>
      <c r="U5" s="4">
        <v>486.82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45</v>
      </c>
      <c r="B6" s="4" t="s">
        <v>26</v>
      </c>
      <c r="C6" s="4" t="s">
        <v>50</v>
      </c>
      <c r="D6" s="4" t="s">
        <v>46</v>
      </c>
      <c r="E6" s="4" t="s">
        <v>47</v>
      </c>
      <c r="F6" s="6">
        <v>44620</v>
      </c>
      <c r="G6" s="6">
        <v>44621</v>
      </c>
      <c r="H6" s="4">
        <v>1</v>
      </c>
      <c r="I6" s="4">
        <v>1</v>
      </c>
      <c r="J6" s="4">
        <v>1</v>
      </c>
      <c r="K6" s="4" t="s">
        <v>30</v>
      </c>
      <c r="L6" s="4">
        <v>-486.82</v>
      </c>
      <c r="M6" s="4">
        <v>-486.82</v>
      </c>
      <c r="N6" s="4" t="s">
        <v>48</v>
      </c>
      <c r="O6" s="4" t="s">
        <v>32</v>
      </c>
      <c r="P6" s="4" t="s">
        <v>33</v>
      </c>
      <c r="Q6" s="4">
        <v>0</v>
      </c>
      <c r="R6" s="7">
        <v>44618</v>
      </c>
      <c r="S6" s="6">
        <v>44624</v>
      </c>
      <c r="T6" s="4" t="s">
        <v>34</v>
      </c>
      <c r="U6" s="4">
        <v>-486.82</v>
      </c>
      <c r="V6" s="4">
        <v>0</v>
      </c>
      <c r="W6" s="4">
        <v>0</v>
      </c>
      <c r="X6" s="4" t="s">
        <v>49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46</v>
      </c>
      <c r="E7" s="4" t="s">
        <v>52</v>
      </c>
      <c r="F7" s="6">
        <v>44620</v>
      </c>
      <c r="G7" s="6">
        <v>44621</v>
      </c>
      <c r="H7" s="4">
        <v>1</v>
      </c>
      <c r="I7" s="4">
        <v>1</v>
      </c>
      <c r="J7" s="4">
        <v>1</v>
      </c>
      <c r="K7" s="4" t="s">
        <v>30</v>
      </c>
      <c r="L7" s="4">
        <v>486.82</v>
      </c>
      <c r="M7" s="4">
        <v>486.82</v>
      </c>
      <c r="N7" s="4" t="s">
        <v>48</v>
      </c>
      <c r="O7" s="4" t="s">
        <v>32</v>
      </c>
      <c r="P7" s="4" t="s">
        <v>33</v>
      </c>
      <c r="Q7" s="4">
        <v>0</v>
      </c>
      <c r="R7" s="7">
        <v>44618</v>
      </c>
      <c r="S7" s="6">
        <v>44624</v>
      </c>
      <c r="T7" s="4" t="s">
        <v>34</v>
      </c>
      <c r="U7" s="4">
        <v>486.82</v>
      </c>
      <c r="V7" s="4">
        <v>0</v>
      </c>
      <c r="W7" s="4">
        <v>0</v>
      </c>
      <c r="X7" s="4" t="s">
        <v>53</v>
      </c>
      <c r="Y7" s="4" t="s">
        <v>36</v>
      </c>
    </row>
    <row r="8" s="4" customFormat="1" spans="1:25">
      <c r="A8" s="4" t="s">
        <v>51</v>
      </c>
      <c r="B8" s="4" t="s">
        <v>26</v>
      </c>
      <c r="C8" s="4" t="s">
        <v>50</v>
      </c>
      <c r="D8" s="4" t="s">
        <v>46</v>
      </c>
      <c r="E8" s="4" t="s">
        <v>52</v>
      </c>
      <c r="F8" s="6">
        <v>44620</v>
      </c>
      <c r="G8" s="6">
        <v>44621</v>
      </c>
      <c r="H8" s="4">
        <v>1</v>
      </c>
      <c r="I8" s="4">
        <v>1</v>
      </c>
      <c r="J8" s="4">
        <v>1</v>
      </c>
      <c r="K8" s="4" t="s">
        <v>30</v>
      </c>
      <c r="L8" s="4">
        <v>-486.82</v>
      </c>
      <c r="M8" s="4">
        <v>-486.82</v>
      </c>
      <c r="N8" s="4" t="s">
        <v>48</v>
      </c>
      <c r="O8" s="4" t="s">
        <v>32</v>
      </c>
      <c r="P8" s="4" t="s">
        <v>33</v>
      </c>
      <c r="Q8" s="4">
        <v>0</v>
      </c>
      <c r="R8" s="7">
        <v>44618</v>
      </c>
      <c r="S8" s="6">
        <v>44624</v>
      </c>
      <c r="T8" s="4" t="s">
        <v>34</v>
      </c>
      <c r="U8" s="4">
        <v>-486.82</v>
      </c>
      <c r="V8" s="4">
        <v>0</v>
      </c>
      <c r="W8" s="4">
        <v>0</v>
      </c>
      <c r="X8" s="4" t="s">
        <v>53</v>
      </c>
      <c r="Y8" s="4" t="s">
        <v>36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44619</v>
      </c>
      <c r="G9" s="6">
        <v>44621</v>
      </c>
      <c r="H9" s="4">
        <v>2</v>
      </c>
      <c r="I9" s="4">
        <v>2</v>
      </c>
      <c r="J9" s="4">
        <v>4</v>
      </c>
      <c r="K9" s="4" t="s">
        <v>30</v>
      </c>
      <c r="L9" s="4">
        <v>767.6</v>
      </c>
      <c r="M9" s="4">
        <v>767.6</v>
      </c>
      <c r="N9" s="4" t="s">
        <v>57</v>
      </c>
      <c r="O9" s="4" t="s">
        <v>32</v>
      </c>
      <c r="P9" s="4" t="s">
        <v>33</v>
      </c>
      <c r="Q9" s="4">
        <v>0</v>
      </c>
      <c r="R9" s="7">
        <v>44618</v>
      </c>
      <c r="S9" s="6">
        <v>44624</v>
      </c>
      <c r="T9" s="4" t="s">
        <v>34</v>
      </c>
      <c r="U9" s="4">
        <v>767.6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44620</v>
      </c>
      <c r="G10" s="6">
        <v>44621</v>
      </c>
      <c r="H10" s="4">
        <v>1</v>
      </c>
      <c r="I10" s="4">
        <v>1</v>
      </c>
      <c r="J10" s="4">
        <v>1</v>
      </c>
      <c r="K10" s="4" t="s">
        <v>30</v>
      </c>
      <c r="L10" s="4">
        <v>247.45</v>
      </c>
      <c r="M10" s="4">
        <v>247.45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44618</v>
      </c>
      <c r="S10" s="6">
        <v>44624</v>
      </c>
      <c r="T10" s="4" t="s">
        <v>34</v>
      </c>
      <c r="U10" s="4">
        <v>247.45</v>
      </c>
      <c r="V10" s="4">
        <v>0</v>
      </c>
      <c r="W10" s="4">
        <v>0</v>
      </c>
      <c r="X10" s="4" t="s">
        <v>62</v>
      </c>
      <c r="Y10" s="4" t="s">
        <v>36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64</v>
      </c>
      <c r="E11" s="4" t="s">
        <v>65</v>
      </c>
      <c r="F11" s="6">
        <v>44619</v>
      </c>
      <c r="G11" s="6">
        <v>44621</v>
      </c>
      <c r="H11" s="4">
        <v>1</v>
      </c>
      <c r="I11" s="4">
        <v>2</v>
      </c>
      <c r="J11" s="4">
        <v>2</v>
      </c>
      <c r="K11" s="4" t="s">
        <v>30</v>
      </c>
      <c r="L11" s="4">
        <v>492.32</v>
      </c>
      <c r="M11" s="4">
        <v>492.32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44619</v>
      </c>
      <c r="S11" s="6">
        <v>44624</v>
      </c>
      <c r="T11" s="4" t="s">
        <v>34</v>
      </c>
      <c r="U11" s="4">
        <v>492.32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44619</v>
      </c>
      <c r="G12" s="6">
        <v>44621</v>
      </c>
      <c r="H12" s="4">
        <v>1</v>
      </c>
      <c r="I12" s="4">
        <v>2</v>
      </c>
      <c r="J12" s="4">
        <v>2</v>
      </c>
      <c r="K12" s="4" t="s">
        <v>30</v>
      </c>
      <c r="L12" s="4">
        <v>348.48</v>
      </c>
      <c r="M12" s="4">
        <v>348.48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44619</v>
      </c>
      <c r="S12" s="6">
        <v>44624</v>
      </c>
      <c r="T12" s="4" t="s">
        <v>34</v>
      </c>
      <c r="U12" s="4">
        <v>348.48</v>
      </c>
      <c r="V12" s="4">
        <v>0</v>
      </c>
      <c r="W12" s="4">
        <v>0</v>
      </c>
      <c r="X12" s="4" t="s">
        <v>71</v>
      </c>
      <c r="Y12" s="4" t="s">
        <v>36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68</v>
      </c>
      <c r="E13" s="4" t="s">
        <v>73</v>
      </c>
      <c r="F13" s="6">
        <v>44619</v>
      </c>
      <c r="G13" s="6">
        <v>44621</v>
      </c>
      <c r="H13" s="4">
        <v>1</v>
      </c>
      <c r="I13" s="4">
        <v>2</v>
      </c>
      <c r="J13" s="4">
        <v>2</v>
      </c>
      <c r="K13" s="4" t="s">
        <v>30</v>
      </c>
      <c r="L13" s="4">
        <v>330.24</v>
      </c>
      <c r="M13" s="4">
        <v>330.24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44619</v>
      </c>
      <c r="S13" s="6">
        <v>44624</v>
      </c>
      <c r="T13" s="4" t="s">
        <v>34</v>
      </c>
      <c r="U13" s="4">
        <v>330.24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76</v>
      </c>
      <c r="E14" s="4" t="s">
        <v>77</v>
      </c>
      <c r="F14" s="6">
        <v>44619</v>
      </c>
      <c r="G14" s="6">
        <v>44621</v>
      </c>
      <c r="H14" s="4">
        <v>1</v>
      </c>
      <c r="I14" s="4">
        <v>2</v>
      </c>
      <c r="J14" s="4">
        <v>2</v>
      </c>
      <c r="K14" s="4" t="s">
        <v>30</v>
      </c>
      <c r="L14" s="4">
        <v>431.54</v>
      </c>
      <c r="M14" s="4">
        <v>431.54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44619</v>
      </c>
      <c r="S14" s="6">
        <v>44624</v>
      </c>
      <c r="T14" s="4" t="s">
        <v>34</v>
      </c>
      <c r="U14" s="4">
        <v>431.54</v>
      </c>
      <c r="V14" s="4">
        <v>0</v>
      </c>
      <c r="W14" s="4">
        <v>0</v>
      </c>
      <c r="X14" s="4" t="s">
        <v>79</v>
      </c>
      <c r="Y14" s="4" t="s">
        <v>36</v>
      </c>
    </row>
    <row r="15" s="4" customFormat="1" spans="1:25">
      <c r="A15" s="4" t="s">
        <v>58</v>
      </c>
      <c r="B15" s="4" t="s">
        <v>26</v>
      </c>
      <c r="C15" s="4" t="s">
        <v>50</v>
      </c>
      <c r="D15" s="4" t="s">
        <v>59</v>
      </c>
      <c r="E15" s="4" t="s">
        <v>60</v>
      </c>
      <c r="F15" s="6">
        <v>44620</v>
      </c>
      <c r="G15" s="6">
        <v>44621</v>
      </c>
      <c r="H15" s="4">
        <v>1</v>
      </c>
      <c r="I15" s="4">
        <v>1</v>
      </c>
      <c r="J15" s="4">
        <v>1</v>
      </c>
      <c r="K15" s="4" t="s">
        <v>30</v>
      </c>
      <c r="L15" s="4">
        <v>-247.45</v>
      </c>
      <c r="M15" s="4">
        <v>-247.45</v>
      </c>
      <c r="N15" s="4" t="s">
        <v>61</v>
      </c>
      <c r="O15" s="4" t="s">
        <v>32</v>
      </c>
      <c r="P15" s="4" t="s">
        <v>33</v>
      </c>
      <c r="Q15" s="4">
        <v>0</v>
      </c>
      <c r="R15" s="7">
        <v>44618</v>
      </c>
      <c r="S15" s="6">
        <v>44624</v>
      </c>
      <c r="T15" s="4" t="s">
        <v>34</v>
      </c>
      <c r="U15" s="4">
        <v>-247.45</v>
      </c>
      <c r="V15" s="4">
        <v>0</v>
      </c>
      <c r="W15" s="4">
        <v>0</v>
      </c>
      <c r="X15" s="4" t="s">
        <v>62</v>
      </c>
      <c r="Y15" s="4" t="s">
        <v>36</v>
      </c>
    </row>
    <row r="16" s="4" customFormat="1" spans="1:25">
      <c r="A16" s="4" t="s">
        <v>80</v>
      </c>
      <c r="B16" s="4" t="s">
        <v>26</v>
      </c>
      <c r="C16" s="4" t="s">
        <v>27</v>
      </c>
      <c r="D16" s="4" t="s">
        <v>81</v>
      </c>
      <c r="E16" s="4" t="s">
        <v>82</v>
      </c>
      <c r="F16" s="6">
        <v>44620</v>
      </c>
      <c r="G16" s="6">
        <v>44621</v>
      </c>
      <c r="H16" s="4">
        <v>1</v>
      </c>
      <c r="I16" s="4">
        <v>1</v>
      </c>
      <c r="J16" s="4">
        <v>1</v>
      </c>
      <c r="K16" s="4" t="s">
        <v>30</v>
      </c>
      <c r="L16" s="4">
        <v>231.98</v>
      </c>
      <c r="M16" s="4">
        <v>231.98</v>
      </c>
      <c r="N16" s="4" t="s">
        <v>83</v>
      </c>
      <c r="O16" s="4" t="s">
        <v>32</v>
      </c>
      <c r="P16" s="4" t="s">
        <v>33</v>
      </c>
      <c r="Q16" s="4">
        <v>0</v>
      </c>
      <c r="R16" s="7">
        <v>44620</v>
      </c>
      <c r="S16" s="6">
        <v>44624</v>
      </c>
      <c r="T16" s="4" t="s">
        <v>34</v>
      </c>
      <c r="U16" s="4">
        <v>231.98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85</v>
      </c>
      <c r="E17" s="4" t="s">
        <v>86</v>
      </c>
      <c r="F17" s="6">
        <v>44620</v>
      </c>
      <c r="G17" s="6">
        <v>44621</v>
      </c>
      <c r="H17" s="4">
        <v>1</v>
      </c>
      <c r="I17" s="4">
        <v>1</v>
      </c>
      <c r="J17" s="4">
        <v>1</v>
      </c>
      <c r="K17" s="4" t="s">
        <v>30</v>
      </c>
      <c r="L17" s="4">
        <v>189.43</v>
      </c>
      <c r="M17" s="4">
        <v>189.43</v>
      </c>
      <c r="N17" s="4" t="s">
        <v>87</v>
      </c>
      <c r="O17" s="4" t="s">
        <v>32</v>
      </c>
      <c r="P17" s="4" t="s">
        <v>33</v>
      </c>
      <c r="Q17" s="4">
        <v>0</v>
      </c>
      <c r="R17" s="7">
        <v>44620</v>
      </c>
      <c r="S17" s="6">
        <v>44624</v>
      </c>
      <c r="T17" s="4" t="s">
        <v>34</v>
      </c>
      <c r="U17" s="4">
        <v>189.43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89</v>
      </c>
      <c r="E18" s="4" t="s">
        <v>65</v>
      </c>
      <c r="F18" s="6">
        <v>44620</v>
      </c>
      <c r="G18" s="6">
        <v>44621</v>
      </c>
      <c r="H18" s="4">
        <v>1</v>
      </c>
      <c r="I18" s="4">
        <v>1</v>
      </c>
      <c r="J18" s="4">
        <v>1</v>
      </c>
      <c r="K18" s="4" t="s">
        <v>30</v>
      </c>
      <c r="L18" s="4">
        <v>354.86</v>
      </c>
      <c r="M18" s="4">
        <v>354.86</v>
      </c>
      <c r="N18" s="4" t="s">
        <v>90</v>
      </c>
      <c r="O18" s="4" t="s">
        <v>32</v>
      </c>
      <c r="P18" s="4" t="s">
        <v>33</v>
      </c>
      <c r="Q18" s="4">
        <v>0</v>
      </c>
      <c r="R18" s="7">
        <v>44620</v>
      </c>
      <c r="S18" s="6">
        <v>44624</v>
      </c>
      <c r="T18" s="4" t="s">
        <v>34</v>
      </c>
      <c r="U18" s="4">
        <v>354.86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91</v>
      </c>
      <c r="B19" s="4" t="s">
        <v>26</v>
      </c>
      <c r="C19" s="4" t="s">
        <v>27</v>
      </c>
      <c r="D19" s="4" t="s">
        <v>92</v>
      </c>
      <c r="E19" s="4" t="s">
        <v>93</v>
      </c>
      <c r="F19" s="6">
        <v>44620</v>
      </c>
      <c r="G19" s="6">
        <v>44621</v>
      </c>
      <c r="H19" s="4">
        <v>1</v>
      </c>
      <c r="I19" s="4">
        <v>1</v>
      </c>
      <c r="J19" s="4">
        <v>1</v>
      </c>
      <c r="K19" s="4" t="s">
        <v>30</v>
      </c>
      <c r="L19" s="4">
        <v>172.88</v>
      </c>
      <c r="M19" s="4">
        <v>172.88</v>
      </c>
      <c r="N19" s="4" t="s">
        <v>94</v>
      </c>
      <c r="O19" s="4" t="s">
        <v>32</v>
      </c>
      <c r="P19" s="4" t="s">
        <v>33</v>
      </c>
      <c r="Q19" s="4">
        <v>0</v>
      </c>
      <c r="R19" s="7">
        <v>44620</v>
      </c>
      <c r="S19" s="6">
        <v>44624</v>
      </c>
      <c r="T19" s="4" t="s">
        <v>34</v>
      </c>
      <c r="U19" s="4">
        <v>172.88</v>
      </c>
      <c r="V19" s="4">
        <v>0</v>
      </c>
      <c r="W19" s="4">
        <v>0</v>
      </c>
      <c r="X19" s="4" t="s">
        <v>95</v>
      </c>
      <c r="Y19" s="4" t="s">
        <v>36</v>
      </c>
    </row>
    <row r="20" s="4" customFormat="1" spans="1:25">
      <c r="A20" s="4" t="s">
        <v>96</v>
      </c>
      <c r="B20" s="4" t="s">
        <v>26</v>
      </c>
      <c r="C20" s="4" t="s">
        <v>27</v>
      </c>
      <c r="D20" s="4" t="s">
        <v>97</v>
      </c>
      <c r="E20" s="4" t="s">
        <v>98</v>
      </c>
      <c r="F20" s="6">
        <v>44620</v>
      </c>
      <c r="G20" s="6">
        <v>44621</v>
      </c>
      <c r="H20" s="4">
        <v>1</v>
      </c>
      <c r="I20" s="4">
        <v>1</v>
      </c>
      <c r="J20" s="4">
        <v>1</v>
      </c>
      <c r="K20" s="4" t="s">
        <v>30</v>
      </c>
      <c r="L20" s="4">
        <v>190.44</v>
      </c>
      <c r="M20" s="4">
        <v>190.44</v>
      </c>
      <c r="N20" s="4" t="s">
        <v>99</v>
      </c>
      <c r="O20" s="4" t="s">
        <v>32</v>
      </c>
      <c r="P20" s="4" t="s">
        <v>33</v>
      </c>
      <c r="Q20" s="4">
        <v>0</v>
      </c>
      <c r="R20" s="7">
        <v>44620</v>
      </c>
      <c r="S20" s="6">
        <v>44624</v>
      </c>
      <c r="T20" s="4" t="s">
        <v>34</v>
      </c>
      <c r="U20" s="4">
        <v>190.44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100</v>
      </c>
      <c r="B21" s="4" t="s">
        <v>26</v>
      </c>
      <c r="C21" s="4" t="s">
        <v>27</v>
      </c>
      <c r="D21" s="4" t="s">
        <v>101</v>
      </c>
      <c r="E21" s="4" t="s">
        <v>102</v>
      </c>
      <c r="F21" s="6">
        <v>44620</v>
      </c>
      <c r="G21" s="6">
        <v>44621</v>
      </c>
      <c r="H21" s="4">
        <v>1</v>
      </c>
      <c r="I21" s="4">
        <v>1</v>
      </c>
      <c r="J21" s="4">
        <v>1</v>
      </c>
      <c r="K21" s="4" t="s">
        <v>30</v>
      </c>
      <c r="L21" s="4">
        <v>173.57</v>
      </c>
      <c r="M21" s="4">
        <v>173.57</v>
      </c>
      <c r="N21" s="4" t="s">
        <v>103</v>
      </c>
      <c r="O21" s="4" t="s">
        <v>32</v>
      </c>
      <c r="P21" s="4" t="s">
        <v>33</v>
      </c>
      <c r="Q21" s="4">
        <v>0</v>
      </c>
      <c r="R21" s="7">
        <v>44620</v>
      </c>
      <c r="S21" s="6">
        <v>44624</v>
      </c>
      <c r="T21" s="4" t="s">
        <v>34</v>
      </c>
      <c r="U21" s="4">
        <v>173.57</v>
      </c>
      <c r="V21" s="4">
        <v>0</v>
      </c>
      <c r="W21" s="4">
        <v>0</v>
      </c>
      <c r="X21" s="4" t="s">
        <v>104</v>
      </c>
      <c r="Y21" s="4" t="s">
        <v>36</v>
      </c>
    </row>
    <row r="22" s="4" customFormat="1" spans="1:25">
      <c r="A22" s="4" t="s">
        <v>105</v>
      </c>
      <c r="B22" s="4" t="s">
        <v>26</v>
      </c>
      <c r="C22" s="4" t="s">
        <v>27</v>
      </c>
      <c r="D22" s="4" t="s">
        <v>106</v>
      </c>
      <c r="E22" s="4" t="s">
        <v>107</v>
      </c>
      <c r="F22" s="6">
        <v>44620</v>
      </c>
      <c r="G22" s="6">
        <v>44621</v>
      </c>
      <c r="H22" s="4">
        <v>1</v>
      </c>
      <c r="I22" s="4">
        <v>1</v>
      </c>
      <c r="J22" s="4">
        <v>1</v>
      </c>
      <c r="K22" s="4" t="s">
        <v>30</v>
      </c>
      <c r="L22" s="4">
        <v>198.55</v>
      </c>
      <c r="M22" s="4">
        <v>198.55</v>
      </c>
      <c r="N22" s="4" t="s">
        <v>108</v>
      </c>
      <c r="O22" s="4" t="s">
        <v>32</v>
      </c>
      <c r="P22" s="4" t="s">
        <v>33</v>
      </c>
      <c r="Q22" s="4">
        <v>0</v>
      </c>
      <c r="R22" s="7">
        <v>44620</v>
      </c>
      <c r="S22" s="6">
        <v>44624</v>
      </c>
      <c r="T22" s="4" t="s">
        <v>34</v>
      </c>
      <c r="U22" s="4">
        <v>198.55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109</v>
      </c>
      <c r="B23" s="4" t="s">
        <v>26</v>
      </c>
      <c r="C23" s="4" t="s">
        <v>27</v>
      </c>
      <c r="D23" s="4" t="s">
        <v>110</v>
      </c>
      <c r="E23" s="4" t="s">
        <v>86</v>
      </c>
      <c r="F23" s="6">
        <v>44620</v>
      </c>
      <c r="G23" s="6">
        <v>44621</v>
      </c>
      <c r="H23" s="4">
        <v>1</v>
      </c>
      <c r="I23" s="4">
        <v>1</v>
      </c>
      <c r="J23" s="4">
        <v>1</v>
      </c>
      <c r="K23" s="4" t="s">
        <v>30</v>
      </c>
      <c r="L23" s="4">
        <v>226.44</v>
      </c>
      <c r="M23" s="4">
        <v>226.44</v>
      </c>
      <c r="N23" s="4" t="s">
        <v>111</v>
      </c>
      <c r="O23" s="4" t="s">
        <v>32</v>
      </c>
      <c r="P23" s="4" t="s">
        <v>33</v>
      </c>
      <c r="Q23" s="4">
        <v>0</v>
      </c>
      <c r="R23" s="7">
        <v>44620</v>
      </c>
      <c r="S23" s="6">
        <v>44624</v>
      </c>
      <c r="T23" s="4" t="s">
        <v>34</v>
      </c>
      <c r="U23" s="4">
        <v>226.44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112</v>
      </c>
      <c r="B24" s="4" t="s">
        <v>26</v>
      </c>
      <c r="C24" s="4" t="s">
        <v>27</v>
      </c>
      <c r="D24" s="4" t="s">
        <v>113</v>
      </c>
      <c r="E24" s="4" t="s">
        <v>114</v>
      </c>
      <c r="F24" s="6">
        <v>44620</v>
      </c>
      <c r="G24" s="6">
        <v>44621</v>
      </c>
      <c r="H24" s="4">
        <v>1</v>
      </c>
      <c r="I24" s="4">
        <v>1</v>
      </c>
      <c r="J24" s="4">
        <v>1</v>
      </c>
      <c r="K24" s="4" t="s">
        <v>30</v>
      </c>
      <c r="L24" s="4">
        <v>156.31</v>
      </c>
      <c r="M24" s="4">
        <v>156.31</v>
      </c>
      <c r="N24" s="4" t="s">
        <v>115</v>
      </c>
      <c r="O24" s="4" t="s">
        <v>32</v>
      </c>
      <c r="P24" s="4" t="s">
        <v>33</v>
      </c>
      <c r="Q24" s="4">
        <v>0</v>
      </c>
      <c r="R24" s="7">
        <v>44620</v>
      </c>
      <c r="S24" s="6">
        <v>44624</v>
      </c>
      <c r="T24" s="4" t="s">
        <v>34</v>
      </c>
      <c r="U24" s="4">
        <v>156.31</v>
      </c>
      <c r="V24" s="4">
        <v>0</v>
      </c>
      <c r="W24" s="4">
        <v>0</v>
      </c>
      <c r="X24" s="4" t="s">
        <v>116</v>
      </c>
      <c r="Y24" s="4" t="s">
        <v>36</v>
      </c>
    </row>
    <row r="25" s="4" customFormat="1" spans="1:25">
      <c r="A25" s="4" t="s">
        <v>117</v>
      </c>
      <c r="B25" s="4" t="s">
        <v>26</v>
      </c>
      <c r="C25" s="4" t="s">
        <v>27</v>
      </c>
      <c r="D25" s="4" t="s">
        <v>118</v>
      </c>
      <c r="E25" s="4" t="s">
        <v>119</v>
      </c>
      <c r="F25" s="6">
        <v>44620</v>
      </c>
      <c r="G25" s="6">
        <v>44621</v>
      </c>
      <c r="H25" s="4">
        <v>1</v>
      </c>
      <c r="I25" s="4">
        <v>1</v>
      </c>
      <c r="J25" s="4">
        <v>1</v>
      </c>
      <c r="K25" s="4" t="s">
        <v>30</v>
      </c>
      <c r="L25" s="4">
        <v>260.98</v>
      </c>
      <c r="M25" s="4">
        <v>260.98</v>
      </c>
      <c r="N25" s="4" t="s">
        <v>120</v>
      </c>
      <c r="O25" s="4" t="s">
        <v>32</v>
      </c>
      <c r="P25" s="4" t="s">
        <v>33</v>
      </c>
      <c r="Q25" s="4">
        <v>0</v>
      </c>
      <c r="R25" s="7">
        <v>44620</v>
      </c>
      <c r="S25" s="6">
        <v>44624</v>
      </c>
      <c r="T25" s="4" t="s">
        <v>34</v>
      </c>
      <c r="U25" s="4">
        <v>260.98</v>
      </c>
      <c r="V25" s="4">
        <v>0</v>
      </c>
      <c r="W25" s="4">
        <v>0</v>
      </c>
      <c r="X25" s="4" t="s">
        <v>121</v>
      </c>
      <c r="Y2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A30" sqref="A30:A3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122</v>
      </c>
    </row>
    <row r="2" s="4" customFormat="1" spans="1:9">
      <c r="A2" s="5">
        <v>17377371664</v>
      </c>
      <c r="B2" s="6">
        <v>44609</v>
      </c>
      <c r="C2" s="6">
        <v>44621</v>
      </c>
      <c r="D2" s="4">
        <v>2215.44</v>
      </c>
      <c r="E2" s="4" t="str">
        <f>VLOOKUP(A2,HOP!A:L,12,0)</f>
        <v>2215.44</v>
      </c>
      <c r="F2" s="4" t="str">
        <f>VLOOKUP(A2,HOP!A:C,3,0)</f>
        <v>2420351</v>
      </c>
      <c r="G2" s="4">
        <f>D2-E2</f>
        <v>0</v>
      </c>
      <c r="H2" s="4" t="str">
        <f>$H$1&amp;F2</f>
        <v>，2420351</v>
      </c>
      <c r="I2" s="4" t="str">
        <f>VLOOKUP(A2,HOP!A:U,21,0)</f>
        <v>直连</v>
      </c>
    </row>
    <row r="3" s="4" customFormat="1" spans="1:9">
      <c r="A3" s="5">
        <v>17481173183</v>
      </c>
      <c r="B3" s="6">
        <v>44617</v>
      </c>
      <c r="C3" s="6">
        <v>44621</v>
      </c>
      <c r="D3" s="4">
        <v>828.24</v>
      </c>
      <c r="E3" s="4" t="str">
        <f>VLOOKUP(A3,HOP!A:L,12,0)</f>
        <v>828.24</v>
      </c>
      <c r="F3" s="4" t="str">
        <f>VLOOKUP(A3,HOP!A:C,3,0)</f>
        <v>2434605</v>
      </c>
      <c r="G3" s="4">
        <f t="shared" ref="G3:G22" si="0">D3-E3</f>
        <v>0</v>
      </c>
      <c r="H3" s="4" t="str">
        <f t="shared" ref="H3:H22" si="1">$H$1&amp;F3</f>
        <v>，2434605</v>
      </c>
      <c r="I3" s="4" t="str">
        <f>VLOOKUP(A3,HOP!A:U,21,0)</f>
        <v>直连</v>
      </c>
    </row>
    <row r="4" s="4" customFormat="1" spans="1:9">
      <c r="A4" s="5">
        <v>17491291982</v>
      </c>
      <c r="B4" s="6">
        <v>44620</v>
      </c>
      <c r="C4" s="6">
        <v>44621</v>
      </c>
      <c r="D4" s="4">
        <v>222.2</v>
      </c>
      <c r="E4" s="4" t="str">
        <f>VLOOKUP(A4,HOP!A:L,12,0)</f>
        <v>222.20</v>
      </c>
      <c r="F4" s="4" t="str">
        <f>VLOOKUP(A4,HOP!A:C,3,0)</f>
        <v>2435165</v>
      </c>
      <c r="G4" s="4">
        <f t="shared" si="0"/>
        <v>0</v>
      </c>
      <c r="H4" s="4" t="str">
        <f t="shared" si="1"/>
        <v>，2435165</v>
      </c>
      <c r="I4" s="4" t="str">
        <f>VLOOKUP(A4,HOP!A:U,21,0)</f>
        <v>直连</v>
      </c>
    </row>
    <row r="5" s="4" customFormat="1" hidden="1" spans="1:9">
      <c r="A5" s="5">
        <v>17491747507</v>
      </c>
      <c r="B5" s="6">
        <v>44620</v>
      </c>
      <c r="C5" s="6">
        <v>44621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17491979192</v>
      </c>
      <c r="B6" s="6">
        <v>44620</v>
      </c>
      <c r="C6" s="6">
        <v>44621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17500622430</v>
      </c>
      <c r="B7" s="6">
        <v>44619</v>
      </c>
      <c r="C7" s="6">
        <v>44621</v>
      </c>
      <c r="D7" s="4">
        <v>767.6</v>
      </c>
      <c r="E7" s="4" t="str">
        <f>VLOOKUP(A7,HOP!A:L,12,0)</f>
        <v>767.60</v>
      </c>
      <c r="F7" s="4" t="str">
        <f>VLOOKUP(A7,HOP!A:C,3,0)</f>
        <v>2436833</v>
      </c>
      <c r="G7" s="4">
        <f t="shared" si="0"/>
        <v>0</v>
      </c>
      <c r="H7" s="4" t="str">
        <f t="shared" si="1"/>
        <v>，2436833</v>
      </c>
      <c r="I7" s="4" t="str">
        <f>VLOOKUP(A7,HOP!A:U,21,0)</f>
        <v>直连</v>
      </c>
    </row>
    <row r="8" s="4" customFormat="1" hidden="1" spans="1:9">
      <c r="A8" s="5">
        <v>17500674425</v>
      </c>
      <c r="B8" s="6">
        <v>44620</v>
      </c>
      <c r="C8" s="6">
        <v>44621</v>
      </c>
      <c r="D8" s="4">
        <v>0</v>
      </c>
      <c r="E8" s="4" t="str">
        <f>VLOOKUP(A8,HOP!A:L,12,0)</f>
        <v>0.00</v>
      </c>
      <c r="F8" s="4" t="str">
        <f>VLOOKUP(A8,HOP!A:C,3,0)</f>
        <v>2436877</v>
      </c>
      <c r="G8" s="4">
        <f t="shared" si="0"/>
        <v>0</v>
      </c>
      <c r="H8" s="4" t="str">
        <f t="shared" si="1"/>
        <v>，2436877</v>
      </c>
      <c r="I8" s="4" t="str">
        <f>VLOOKUP(A8,HOP!A:U,21,0)</f>
        <v>直连</v>
      </c>
    </row>
    <row r="9" s="4" customFormat="1" spans="1:9">
      <c r="A9" s="5">
        <v>17502196830</v>
      </c>
      <c r="B9" s="6">
        <v>44619</v>
      </c>
      <c r="C9" s="6">
        <v>44621</v>
      </c>
      <c r="D9" s="4">
        <v>492.32</v>
      </c>
      <c r="E9" s="4" t="str">
        <f>VLOOKUP(A9,HOP!A:L,12,0)</f>
        <v>492.32</v>
      </c>
      <c r="F9" s="4" t="str">
        <f>VLOOKUP(A9,HOP!A:C,3,0)</f>
        <v>2437873</v>
      </c>
      <c r="G9" s="4">
        <f t="shared" si="0"/>
        <v>0</v>
      </c>
      <c r="H9" s="4" t="str">
        <f t="shared" si="1"/>
        <v>，2437873</v>
      </c>
      <c r="I9" s="4" t="str">
        <f>VLOOKUP(A9,HOP!A:U,21,0)</f>
        <v>直连</v>
      </c>
    </row>
    <row r="10" s="4" customFormat="1" spans="1:9">
      <c r="A10" s="5">
        <v>17507605405</v>
      </c>
      <c r="B10" s="6">
        <v>44619</v>
      </c>
      <c r="C10" s="6">
        <v>44621</v>
      </c>
      <c r="D10" s="4">
        <v>348.48</v>
      </c>
      <c r="E10" s="4" t="str">
        <f>VLOOKUP(A10,HOP!A:L,12,0)</f>
        <v>348.48</v>
      </c>
      <c r="F10" s="4" t="str">
        <f>VLOOKUP(A10,HOP!A:C,3,0)</f>
        <v>2438187</v>
      </c>
      <c r="G10" s="4">
        <f t="shared" si="0"/>
        <v>0</v>
      </c>
      <c r="H10" s="4" t="str">
        <f t="shared" si="1"/>
        <v>，2438187</v>
      </c>
      <c r="I10" s="4" t="str">
        <f>VLOOKUP(A10,HOP!A:U,21,0)</f>
        <v>直连</v>
      </c>
    </row>
    <row r="11" s="4" customFormat="1" spans="1:9">
      <c r="A11" s="5">
        <v>17507609432</v>
      </c>
      <c r="B11" s="6">
        <v>44619</v>
      </c>
      <c r="C11" s="6">
        <v>44621</v>
      </c>
      <c r="D11" s="4">
        <v>330.24</v>
      </c>
      <c r="E11" s="4" t="str">
        <f>VLOOKUP(A11,HOP!A:L,12,0)</f>
        <v>330.24</v>
      </c>
      <c r="F11" s="4" t="str">
        <f>VLOOKUP(A11,HOP!A:C,3,0)</f>
        <v>2438194</v>
      </c>
      <c r="G11" s="4">
        <f t="shared" si="0"/>
        <v>0</v>
      </c>
      <c r="H11" s="4" t="str">
        <f t="shared" si="1"/>
        <v>，2438194</v>
      </c>
      <c r="I11" s="4" t="str">
        <f>VLOOKUP(A11,HOP!A:U,21,0)</f>
        <v>直连</v>
      </c>
    </row>
    <row r="12" s="4" customFormat="1" spans="1:9">
      <c r="A12" s="5">
        <v>17508319703</v>
      </c>
      <c r="B12" s="6">
        <v>44619</v>
      </c>
      <c r="C12" s="6">
        <v>44621</v>
      </c>
      <c r="D12" s="4">
        <v>431.54</v>
      </c>
      <c r="E12" s="4" t="str">
        <f>VLOOKUP(A12,HOP!A:L,12,0)</f>
        <v>431.54</v>
      </c>
      <c r="F12" s="4" t="str">
        <f>VLOOKUP(A12,HOP!A:C,3,0)</f>
        <v>2438691</v>
      </c>
      <c r="G12" s="4">
        <f t="shared" si="0"/>
        <v>0</v>
      </c>
      <c r="H12" s="4" t="str">
        <f t="shared" si="1"/>
        <v>，2438691</v>
      </c>
      <c r="I12" s="4" t="str">
        <f>VLOOKUP(A12,HOP!A:U,21,0)</f>
        <v>直连</v>
      </c>
    </row>
    <row r="13" s="4" customFormat="1" spans="1:9">
      <c r="A13" s="5">
        <v>17510243727</v>
      </c>
      <c r="B13" s="6">
        <v>44620</v>
      </c>
      <c r="C13" s="6">
        <v>44621</v>
      </c>
      <c r="D13" s="4">
        <v>231.98</v>
      </c>
      <c r="E13" s="4" t="str">
        <f>VLOOKUP(A13,HOP!A:L,12,0)</f>
        <v>231.98</v>
      </c>
      <c r="F13" s="4" t="str">
        <f>VLOOKUP(A13,HOP!A:C,3,0)</f>
        <v>2439737</v>
      </c>
      <c r="G13" s="4">
        <f t="shared" si="0"/>
        <v>0</v>
      </c>
      <c r="H13" s="4" t="str">
        <f t="shared" si="1"/>
        <v>，2439737</v>
      </c>
      <c r="I13" s="4" t="str">
        <f>VLOOKUP(A13,HOP!A:U,21,0)</f>
        <v>直连</v>
      </c>
    </row>
    <row r="14" s="4" customFormat="1" spans="1:9">
      <c r="A14" s="5">
        <v>17510274594</v>
      </c>
      <c r="B14" s="6">
        <v>44620</v>
      </c>
      <c r="C14" s="6">
        <v>44621</v>
      </c>
      <c r="D14" s="4">
        <v>189.43</v>
      </c>
      <c r="E14" s="4" t="str">
        <f>VLOOKUP(A14,HOP!A:L,12,0)</f>
        <v>189.43</v>
      </c>
      <c r="F14" s="4" t="str">
        <f>VLOOKUP(A14,HOP!A:C,3,0)</f>
        <v>2439757</v>
      </c>
      <c r="G14" s="4">
        <f t="shared" si="0"/>
        <v>0</v>
      </c>
      <c r="H14" s="4" t="str">
        <f t="shared" si="1"/>
        <v>，2439757</v>
      </c>
      <c r="I14" s="4" t="str">
        <f>VLOOKUP(A14,HOP!A:U,21,0)</f>
        <v>直连</v>
      </c>
    </row>
    <row r="15" s="4" customFormat="1" spans="1:9">
      <c r="A15" s="5">
        <v>17515020076</v>
      </c>
      <c r="B15" s="6">
        <v>44620</v>
      </c>
      <c r="C15" s="6">
        <v>44621</v>
      </c>
      <c r="D15" s="4">
        <v>354.86</v>
      </c>
      <c r="E15" s="4" t="str">
        <f>VLOOKUP(A15,HOP!A:L,12,0)</f>
        <v>354.86</v>
      </c>
      <c r="F15" s="4" t="str">
        <f>VLOOKUP(A15,HOP!A:C,3,0)</f>
        <v>2439880</v>
      </c>
      <c r="G15" s="4">
        <f t="shared" si="0"/>
        <v>0</v>
      </c>
      <c r="H15" s="4" t="str">
        <f t="shared" si="1"/>
        <v>，2439880</v>
      </c>
      <c r="I15" s="4" t="str">
        <f>VLOOKUP(A15,HOP!A:U,21,0)</f>
        <v>直连</v>
      </c>
    </row>
    <row r="16" s="4" customFormat="1" spans="1:9">
      <c r="A16" s="5">
        <v>17515153589</v>
      </c>
      <c r="B16" s="6">
        <v>44620</v>
      </c>
      <c r="C16" s="6">
        <v>44621</v>
      </c>
      <c r="D16" s="4">
        <v>172.88</v>
      </c>
      <c r="E16" s="4" t="str">
        <f>VLOOKUP(A16,HOP!A:L,12,0)</f>
        <v>172.88</v>
      </c>
      <c r="F16" s="4" t="str">
        <f>VLOOKUP(A16,HOP!A:C,3,0)</f>
        <v>2439924</v>
      </c>
      <c r="G16" s="4">
        <f t="shared" si="0"/>
        <v>0</v>
      </c>
      <c r="H16" s="4" t="str">
        <f t="shared" si="1"/>
        <v>，2439924</v>
      </c>
      <c r="I16" s="4" t="str">
        <f>VLOOKUP(A16,HOP!A:U,21,0)</f>
        <v>直连</v>
      </c>
    </row>
    <row r="17" s="4" customFormat="1" spans="1:9">
      <c r="A17" s="5">
        <v>17515184306</v>
      </c>
      <c r="B17" s="6">
        <v>44620</v>
      </c>
      <c r="C17" s="6">
        <v>44621</v>
      </c>
      <c r="D17" s="4">
        <v>190.44</v>
      </c>
      <c r="E17" s="4" t="str">
        <f>VLOOKUP(A17,HOP!A:L,12,0)</f>
        <v>190.44</v>
      </c>
      <c r="F17" s="4" t="str">
        <f>VLOOKUP(A17,HOP!A:C,3,0)</f>
        <v>2439941</v>
      </c>
      <c r="G17" s="4">
        <f t="shared" si="0"/>
        <v>0</v>
      </c>
      <c r="H17" s="4" t="str">
        <f t="shared" si="1"/>
        <v>，2439941</v>
      </c>
      <c r="I17" s="4" t="str">
        <f>VLOOKUP(A17,HOP!A:U,21,0)</f>
        <v>直连</v>
      </c>
    </row>
    <row r="18" s="4" customFormat="1" spans="1:9">
      <c r="A18" s="5">
        <v>17515280890</v>
      </c>
      <c r="B18" s="6">
        <v>44620</v>
      </c>
      <c r="C18" s="6">
        <v>44621</v>
      </c>
      <c r="D18" s="4">
        <v>173.57</v>
      </c>
      <c r="E18" s="4" t="str">
        <f>VLOOKUP(A18,HOP!A:L,12,0)</f>
        <v>173.57</v>
      </c>
      <c r="F18" s="4" t="str">
        <f>VLOOKUP(A18,HOP!A:C,3,0)</f>
        <v>2439959</v>
      </c>
      <c r="G18" s="4">
        <f t="shared" si="0"/>
        <v>0</v>
      </c>
      <c r="H18" s="4" t="str">
        <f t="shared" si="1"/>
        <v>，2439959</v>
      </c>
      <c r="I18" s="4" t="str">
        <f>VLOOKUP(A18,HOP!A:U,21,0)</f>
        <v>直连</v>
      </c>
    </row>
    <row r="19" s="4" customFormat="1" spans="1:9">
      <c r="A19" s="5">
        <v>17515883255</v>
      </c>
      <c r="B19" s="6">
        <v>44620</v>
      </c>
      <c r="C19" s="6">
        <v>44621</v>
      </c>
      <c r="D19" s="4">
        <v>198.55</v>
      </c>
      <c r="E19" s="4" t="str">
        <f>VLOOKUP(A19,HOP!A:L,12,0)</f>
        <v>198.55</v>
      </c>
      <c r="F19" s="4" t="str">
        <f>VLOOKUP(A19,HOP!A:C,3,0)</f>
        <v>2440257</v>
      </c>
      <c r="G19" s="4">
        <f t="shared" si="0"/>
        <v>0</v>
      </c>
      <c r="H19" s="4" t="str">
        <f t="shared" si="1"/>
        <v>，2440257</v>
      </c>
      <c r="I19" s="4" t="str">
        <f>VLOOKUP(A19,HOP!A:U,21,0)</f>
        <v>直连</v>
      </c>
    </row>
    <row r="20" s="4" customFormat="1" spans="1:9">
      <c r="A20" s="5">
        <v>17510270341</v>
      </c>
      <c r="B20" s="6">
        <v>44620</v>
      </c>
      <c r="C20" s="6">
        <v>44621</v>
      </c>
      <c r="D20" s="4">
        <v>226.44</v>
      </c>
      <c r="E20" s="4" t="str">
        <f>VLOOKUP(A20,HOP!A:L,12,0)</f>
        <v>226.44</v>
      </c>
      <c r="F20" s="4" t="str">
        <f>VLOOKUP(A20,HOP!A:C,3,0)</f>
        <v>2440981</v>
      </c>
      <c r="G20" s="4">
        <f t="shared" si="0"/>
        <v>0</v>
      </c>
      <c r="H20" s="4" t="str">
        <f t="shared" si="1"/>
        <v>，2440981</v>
      </c>
      <c r="I20" s="4" t="str">
        <f>VLOOKUP(A20,HOP!A:U,21,0)</f>
        <v>直连</v>
      </c>
    </row>
    <row r="21" s="4" customFormat="1" spans="1:9">
      <c r="A21" s="5">
        <v>17517482265</v>
      </c>
      <c r="B21" s="6">
        <v>44620</v>
      </c>
      <c r="C21" s="6">
        <v>44621</v>
      </c>
      <c r="D21" s="4">
        <v>156.31</v>
      </c>
      <c r="E21" s="4" t="str">
        <f>VLOOKUP(A21,HOP!A:L,12,0)</f>
        <v>156.31</v>
      </c>
      <c r="F21" s="4" t="str">
        <f>VLOOKUP(A21,HOP!A:C,3,0)</f>
        <v>2441136</v>
      </c>
      <c r="G21" s="4">
        <f t="shared" si="0"/>
        <v>0</v>
      </c>
      <c r="H21" s="4" t="str">
        <f t="shared" si="1"/>
        <v>，2441136</v>
      </c>
      <c r="I21" s="4" t="str">
        <f>VLOOKUP(A21,HOP!A:U,21,0)</f>
        <v>直连</v>
      </c>
    </row>
    <row r="22" s="4" customFormat="1" spans="1:9">
      <c r="A22" s="5">
        <v>17518089952</v>
      </c>
      <c r="B22" s="6">
        <v>44620</v>
      </c>
      <c r="C22" s="6">
        <v>44621</v>
      </c>
      <c r="D22" s="4">
        <v>260.98</v>
      </c>
      <c r="E22" s="4" t="str">
        <f>VLOOKUP(A22,HOP!A:L,12,0)</f>
        <v>260.98</v>
      </c>
      <c r="F22" s="4" t="str">
        <f>VLOOKUP(A22,HOP!A:C,3,0)</f>
        <v>2441468</v>
      </c>
      <c r="G22" s="4">
        <f t="shared" si="0"/>
        <v>0</v>
      </c>
      <c r="H22" s="4" t="str">
        <f t="shared" si="1"/>
        <v>，2441468</v>
      </c>
      <c r="I22" s="4" t="str">
        <f>VLOOKUP(A22,HOP!A:U,21,0)</f>
        <v>直连</v>
      </c>
    </row>
    <row r="24" spans="4:4">
      <c r="D24" s="4">
        <f>SUM(D2:D23)</f>
        <v>7791.5</v>
      </c>
    </row>
    <row r="30" spans="1:1">
      <c r="A30" s="4" t="s">
        <v>123</v>
      </c>
    </row>
    <row r="31" spans="1:1">
      <c r="A31" s="4" t="s">
        <v>124</v>
      </c>
    </row>
    <row r="32" spans="1:1">
      <c r="A32" s="4" t="s">
        <v>125</v>
      </c>
    </row>
  </sheetData>
  <autoFilter ref="A1:XFD24">
    <filterColumn colId="3">
      <filters blank="1">
        <filter val="431.54"/>
        <filter val="2215.44"/>
        <filter val="198.55"/>
        <filter val="173.57"/>
        <filter val="231.98"/>
        <filter val="260.98"/>
        <filter val="222.2"/>
        <filter val="330.24"/>
        <filter val="828.24"/>
        <filter val="7791.5"/>
        <filter val="767.6"/>
        <filter val="156.31"/>
        <filter val="492.32"/>
        <filter val="189.43"/>
        <filter val="190.44"/>
        <filter val="226.44"/>
        <filter val="354.86"/>
        <filter val="172.88"/>
        <filter val="348.4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</row>
    <row r="2" s="1" customFormat="1" spans="1:21">
      <c r="A2" s="3">
        <v>17518089952</v>
      </c>
      <c r="B2" s="1" t="s">
        <v>144</v>
      </c>
      <c r="C2" s="1" t="s">
        <v>145</v>
      </c>
      <c r="D2" s="1" t="s">
        <v>146</v>
      </c>
      <c r="E2" s="1" t="s">
        <v>120</v>
      </c>
      <c r="F2" s="1" t="s">
        <v>144</v>
      </c>
      <c r="G2" s="1" t="s">
        <v>147</v>
      </c>
      <c r="H2" s="1" t="s">
        <v>148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155</v>
      </c>
      <c r="S2" s="1" t="s">
        <v>156</v>
      </c>
      <c r="T2" s="1" t="s">
        <v>157</v>
      </c>
      <c r="U2" s="1" t="s">
        <v>158</v>
      </c>
    </row>
    <row r="3" s="1" customFormat="1" spans="1:21">
      <c r="A3" s="3">
        <v>17517482265</v>
      </c>
      <c r="B3" s="1" t="s">
        <v>144</v>
      </c>
      <c r="C3" s="1" t="s">
        <v>159</v>
      </c>
      <c r="D3" s="1" t="s">
        <v>160</v>
      </c>
      <c r="E3" s="1" t="s">
        <v>115</v>
      </c>
      <c r="F3" s="1" t="s">
        <v>144</v>
      </c>
      <c r="G3" s="1" t="s">
        <v>147</v>
      </c>
      <c r="H3" s="1" t="s">
        <v>148</v>
      </c>
      <c r="I3" s="1" t="s">
        <v>161</v>
      </c>
      <c r="J3" s="1" t="s">
        <v>150</v>
      </c>
      <c r="K3" s="1" t="s">
        <v>161</v>
      </c>
      <c r="L3" s="1" t="s">
        <v>161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162</v>
      </c>
      <c r="S3" s="1" t="s">
        <v>156</v>
      </c>
      <c r="T3" s="1" t="s">
        <v>157</v>
      </c>
      <c r="U3" s="1" t="s">
        <v>158</v>
      </c>
    </row>
    <row r="4" s="1" customFormat="1" spans="1:21">
      <c r="A4" s="3">
        <v>17510270341</v>
      </c>
      <c r="B4" s="1" t="s">
        <v>144</v>
      </c>
      <c r="C4" s="1" t="s">
        <v>163</v>
      </c>
      <c r="D4" s="1" t="s">
        <v>164</v>
      </c>
      <c r="E4" s="1" t="s">
        <v>111</v>
      </c>
      <c r="F4" s="1" t="s">
        <v>144</v>
      </c>
      <c r="G4" s="1" t="s">
        <v>147</v>
      </c>
      <c r="H4" s="1" t="s">
        <v>148</v>
      </c>
      <c r="I4" s="1" t="s">
        <v>165</v>
      </c>
      <c r="J4" s="1" t="s">
        <v>150</v>
      </c>
      <c r="K4" s="1" t="s">
        <v>165</v>
      </c>
      <c r="L4" s="1" t="s">
        <v>165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154</v>
      </c>
      <c r="R4" s="1" t="s">
        <v>166</v>
      </c>
      <c r="S4" s="1" t="s">
        <v>156</v>
      </c>
      <c r="T4" s="1" t="s">
        <v>157</v>
      </c>
      <c r="U4" s="1" t="s">
        <v>158</v>
      </c>
    </row>
    <row r="5" s="1" customFormat="1" spans="1:21">
      <c r="A5" s="3">
        <v>17515883255</v>
      </c>
      <c r="B5" s="1" t="s">
        <v>144</v>
      </c>
      <c r="C5" s="1" t="s">
        <v>167</v>
      </c>
      <c r="D5" s="1" t="s">
        <v>168</v>
      </c>
      <c r="E5" s="1" t="s">
        <v>108</v>
      </c>
      <c r="F5" s="1" t="s">
        <v>144</v>
      </c>
      <c r="G5" s="1" t="s">
        <v>147</v>
      </c>
      <c r="H5" s="1" t="s">
        <v>148</v>
      </c>
      <c r="I5" s="1" t="s">
        <v>169</v>
      </c>
      <c r="J5" s="1" t="s">
        <v>150</v>
      </c>
      <c r="K5" s="1" t="s">
        <v>169</v>
      </c>
      <c r="L5" s="1" t="s">
        <v>169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154</v>
      </c>
      <c r="R5" s="1" t="s">
        <v>170</v>
      </c>
      <c r="S5" s="1" t="s">
        <v>156</v>
      </c>
      <c r="T5" s="1" t="s">
        <v>157</v>
      </c>
      <c r="U5" s="1" t="s">
        <v>158</v>
      </c>
    </row>
    <row r="6" s="1" customFormat="1" spans="1:21">
      <c r="A6" s="3">
        <v>17515280890</v>
      </c>
      <c r="B6" s="1" t="s">
        <v>144</v>
      </c>
      <c r="C6" s="1" t="s">
        <v>171</v>
      </c>
      <c r="D6" s="1" t="s">
        <v>172</v>
      </c>
      <c r="E6" s="1" t="s">
        <v>103</v>
      </c>
      <c r="F6" s="1" t="s">
        <v>144</v>
      </c>
      <c r="G6" s="1" t="s">
        <v>147</v>
      </c>
      <c r="H6" s="1" t="s">
        <v>148</v>
      </c>
      <c r="I6" s="1" t="s">
        <v>173</v>
      </c>
      <c r="J6" s="1" t="s">
        <v>150</v>
      </c>
      <c r="K6" s="1" t="s">
        <v>173</v>
      </c>
      <c r="L6" s="1" t="s">
        <v>173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154</v>
      </c>
      <c r="R6" s="1" t="s">
        <v>174</v>
      </c>
      <c r="S6" s="1" t="s">
        <v>156</v>
      </c>
      <c r="T6" s="1" t="s">
        <v>157</v>
      </c>
      <c r="U6" s="1" t="s">
        <v>158</v>
      </c>
    </row>
    <row r="7" s="1" customFormat="1" spans="1:21">
      <c r="A7" s="3">
        <v>17515184306</v>
      </c>
      <c r="B7" s="1" t="s">
        <v>144</v>
      </c>
      <c r="C7" s="1" t="s">
        <v>175</v>
      </c>
      <c r="D7" s="1" t="s">
        <v>176</v>
      </c>
      <c r="E7" s="1" t="s">
        <v>99</v>
      </c>
      <c r="F7" s="1" t="s">
        <v>144</v>
      </c>
      <c r="G7" s="1" t="s">
        <v>147</v>
      </c>
      <c r="H7" s="1" t="s">
        <v>148</v>
      </c>
      <c r="I7" s="1" t="s">
        <v>177</v>
      </c>
      <c r="J7" s="1" t="s">
        <v>150</v>
      </c>
      <c r="K7" s="1" t="s">
        <v>177</v>
      </c>
      <c r="L7" s="1" t="s">
        <v>177</v>
      </c>
      <c r="M7" s="1" t="s">
        <v>151</v>
      </c>
      <c r="N7" s="1" t="s">
        <v>151</v>
      </c>
      <c r="O7" s="1" t="s">
        <v>152</v>
      </c>
      <c r="P7" s="1" t="s">
        <v>153</v>
      </c>
      <c r="Q7" s="1" t="s">
        <v>154</v>
      </c>
      <c r="R7" s="1" t="s">
        <v>178</v>
      </c>
      <c r="S7" s="1" t="s">
        <v>156</v>
      </c>
      <c r="T7" s="1" t="s">
        <v>157</v>
      </c>
      <c r="U7" s="1" t="s">
        <v>158</v>
      </c>
    </row>
    <row r="8" s="1" customFormat="1" spans="1:21">
      <c r="A8" s="3">
        <v>17515153589</v>
      </c>
      <c r="B8" s="1" t="s">
        <v>144</v>
      </c>
      <c r="C8" s="1" t="s">
        <v>179</v>
      </c>
      <c r="D8" s="1" t="s">
        <v>180</v>
      </c>
      <c r="E8" s="1" t="s">
        <v>94</v>
      </c>
      <c r="F8" s="1" t="s">
        <v>144</v>
      </c>
      <c r="G8" s="1" t="s">
        <v>147</v>
      </c>
      <c r="H8" s="1" t="s">
        <v>148</v>
      </c>
      <c r="I8" s="1" t="s">
        <v>181</v>
      </c>
      <c r="J8" s="1" t="s">
        <v>150</v>
      </c>
      <c r="K8" s="1" t="s">
        <v>181</v>
      </c>
      <c r="L8" s="1" t="s">
        <v>181</v>
      </c>
      <c r="M8" s="1" t="s">
        <v>151</v>
      </c>
      <c r="N8" s="1" t="s">
        <v>151</v>
      </c>
      <c r="O8" s="1" t="s">
        <v>152</v>
      </c>
      <c r="P8" s="1" t="s">
        <v>153</v>
      </c>
      <c r="Q8" s="1" t="s">
        <v>154</v>
      </c>
      <c r="R8" s="1" t="s">
        <v>182</v>
      </c>
      <c r="S8" s="1" t="s">
        <v>156</v>
      </c>
      <c r="T8" s="1" t="s">
        <v>157</v>
      </c>
      <c r="U8" s="1" t="s">
        <v>158</v>
      </c>
    </row>
    <row r="9" s="1" customFormat="1" spans="1:21">
      <c r="A9" s="3">
        <v>17515020076</v>
      </c>
      <c r="B9" s="1" t="s">
        <v>144</v>
      </c>
      <c r="C9" s="1" t="s">
        <v>183</v>
      </c>
      <c r="D9" s="1" t="s">
        <v>184</v>
      </c>
      <c r="E9" s="1" t="s">
        <v>90</v>
      </c>
      <c r="F9" s="1" t="s">
        <v>144</v>
      </c>
      <c r="G9" s="1" t="s">
        <v>147</v>
      </c>
      <c r="H9" s="1" t="s">
        <v>148</v>
      </c>
      <c r="I9" s="1" t="s">
        <v>185</v>
      </c>
      <c r="J9" s="1" t="s">
        <v>150</v>
      </c>
      <c r="K9" s="1" t="s">
        <v>185</v>
      </c>
      <c r="L9" s="1" t="s">
        <v>185</v>
      </c>
      <c r="M9" s="1" t="s">
        <v>151</v>
      </c>
      <c r="N9" s="1" t="s">
        <v>151</v>
      </c>
      <c r="O9" s="1" t="s">
        <v>152</v>
      </c>
      <c r="P9" s="1" t="s">
        <v>153</v>
      </c>
      <c r="Q9" s="1" t="s">
        <v>154</v>
      </c>
      <c r="R9" s="1" t="s">
        <v>186</v>
      </c>
      <c r="S9" s="1" t="s">
        <v>156</v>
      </c>
      <c r="T9" s="1" t="s">
        <v>157</v>
      </c>
      <c r="U9" s="1" t="s">
        <v>158</v>
      </c>
    </row>
    <row r="10" s="1" customFormat="1" spans="1:21">
      <c r="A10" s="3">
        <v>17510274594</v>
      </c>
      <c r="B10" s="1" t="s">
        <v>144</v>
      </c>
      <c r="C10" s="1" t="s">
        <v>187</v>
      </c>
      <c r="D10" s="1" t="s">
        <v>188</v>
      </c>
      <c r="E10" s="1" t="s">
        <v>87</v>
      </c>
      <c r="F10" s="1" t="s">
        <v>144</v>
      </c>
      <c r="G10" s="1" t="s">
        <v>147</v>
      </c>
      <c r="H10" s="1" t="s">
        <v>148</v>
      </c>
      <c r="I10" s="1" t="s">
        <v>189</v>
      </c>
      <c r="J10" s="1" t="s">
        <v>150</v>
      </c>
      <c r="K10" s="1" t="s">
        <v>189</v>
      </c>
      <c r="L10" s="1" t="s">
        <v>189</v>
      </c>
      <c r="M10" s="1" t="s">
        <v>151</v>
      </c>
      <c r="N10" s="1" t="s">
        <v>151</v>
      </c>
      <c r="O10" s="1" t="s">
        <v>152</v>
      </c>
      <c r="P10" s="1" t="s">
        <v>153</v>
      </c>
      <c r="Q10" s="1" t="s">
        <v>154</v>
      </c>
      <c r="R10" s="1" t="s">
        <v>190</v>
      </c>
      <c r="S10" s="1" t="s">
        <v>156</v>
      </c>
      <c r="T10" s="1" t="s">
        <v>157</v>
      </c>
      <c r="U10" s="1" t="s">
        <v>158</v>
      </c>
    </row>
    <row r="11" s="1" customFormat="1" spans="1:21">
      <c r="A11" s="3">
        <v>17510243727</v>
      </c>
      <c r="B11" s="1" t="s">
        <v>144</v>
      </c>
      <c r="C11" s="1" t="s">
        <v>191</v>
      </c>
      <c r="D11" s="1" t="s">
        <v>192</v>
      </c>
      <c r="E11" s="1" t="s">
        <v>83</v>
      </c>
      <c r="F11" s="1" t="s">
        <v>144</v>
      </c>
      <c r="G11" s="1" t="s">
        <v>147</v>
      </c>
      <c r="H11" s="1" t="s">
        <v>148</v>
      </c>
      <c r="I11" s="1" t="s">
        <v>193</v>
      </c>
      <c r="J11" s="1" t="s">
        <v>150</v>
      </c>
      <c r="K11" s="1" t="s">
        <v>193</v>
      </c>
      <c r="L11" s="1" t="s">
        <v>193</v>
      </c>
      <c r="M11" s="1" t="s">
        <v>151</v>
      </c>
      <c r="N11" s="1" t="s">
        <v>151</v>
      </c>
      <c r="O11" s="1" t="s">
        <v>152</v>
      </c>
      <c r="P11" s="1" t="s">
        <v>153</v>
      </c>
      <c r="Q11" s="1" t="s">
        <v>154</v>
      </c>
      <c r="R11" s="1" t="s">
        <v>194</v>
      </c>
      <c r="S11" s="1" t="s">
        <v>156</v>
      </c>
      <c r="T11" s="1" t="s">
        <v>157</v>
      </c>
      <c r="U11" s="1" t="s">
        <v>158</v>
      </c>
    </row>
    <row r="12" s="1" customFormat="1" spans="1:21">
      <c r="A12" s="3">
        <v>17508319703</v>
      </c>
      <c r="B12" s="1" t="s">
        <v>195</v>
      </c>
      <c r="C12" s="1" t="s">
        <v>196</v>
      </c>
      <c r="D12" s="1" t="s">
        <v>197</v>
      </c>
      <c r="E12" s="1" t="s">
        <v>78</v>
      </c>
      <c r="F12" s="1" t="s">
        <v>195</v>
      </c>
      <c r="G12" s="1" t="s">
        <v>147</v>
      </c>
      <c r="H12" s="1" t="s">
        <v>148</v>
      </c>
      <c r="I12" s="1" t="s">
        <v>198</v>
      </c>
      <c r="J12" s="1" t="s">
        <v>150</v>
      </c>
      <c r="K12" s="1" t="s">
        <v>198</v>
      </c>
      <c r="L12" s="1" t="s">
        <v>198</v>
      </c>
      <c r="M12" s="1" t="s">
        <v>151</v>
      </c>
      <c r="N12" s="1" t="s">
        <v>151</v>
      </c>
      <c r="O12" s="1" t="s">
        <v>152</v>
      </c>
      <c r="P12" s="1" t="s">
        <v>153</v>
      </c>
      <c r="Q12" s="1" t="s">
        <v>154</v>
      </c>
      <c r="R12" s="1" t="s">
        <v>199</v>
      </c>
      <c r="S12" s="1" t="s">
        <v>156</v>
      </c>
      <c r="T12" s="1" t="s">
        <v>157</v>
      </c>
      <c r="U12" s="1" t="s">
        <v>158</v>
      </c>
    </row>
    <row r="13" s="1" customFormat="1" spans="1:21">
      <c r="A13" s="3">
        <v>17507609432</v>
      </c>
      <c r="B13" s="1" t="s">
        <v>195</v>
      </c>
      <c r="C13" s="1" t="s">
        <v>200</v>
      </c>
      <c r="D13" s="1" t="s">
        <v>201</v>
      </c>
      <c r="E13" s="1" t="s">
        <v>74</v>
      </c>
      <c r="F13" s="1" t="s">
        <v>195</v>
      </c>
      <c r="G13" s="1" t="s">
        <v>147</v>
      </c>
      <c r="H13" s="1" t="s">
        <v>148</v>
      </c>
      <c r="I13" s="1" t="s">
        <v>202</v>
      </c>
      <c r="J13" s="1" t="s">
        <v>150</v>
      </c>
      <c r="K13" s="1" t="s">
        <v>202</v>
      </c>
      <c r="L13" s="1" t="s">
        <v>202</v>
      </c>
      <c r="M13" s="1" t="s">
        <v>151</v>
      </c>
      <c r="N13" s="1" t="s">
        <v>151</v>
      </c>
      <c r="O13" s="1" t="s">
        <v>152</v>
      </c>
      <c r="P13" s="1" t="s">
        <v>153</v>
      </c>
      <c r="Q13" s="1" t="s">
        <v>154</v>
      </c>
      <c r="R13" s="1" t="s">
        <v>203</v>
      </c>
      <c r="S13" s="1" t="s">
        <v>156</v>
      </c>
      <c r="T13" s="1" t="s">
        <v>157</v>
      </c>
      <c r="U13" s="1" t="s">
        <v>158</v>
      </c>
    </row>
    <row r="14" s="1" customFormat="1" spans="1:21">
      <c r="A14" s="3">
        <v>17507605405</v>
      </c>
      <c r="B14" s="1" t="s">
        <v>195</v>
      </c>
      <c r="C14" s="1" t="s">
        <v>204</v>
      </c>
      <c r="D14" s="1" t="s">
        <v>201</v>
      </c>
      <c r="E14" s="1" t="s">
        <v>70</v>
      </c>
      <c r="F14" s="1" t="s">
        <v>195</v>
      </c>
      <c r="G14" s="1" t="s">
        <v>147</v>
      </c>
      <c r="H14" s="1" t="s">
        <v>148</v>
      </c>
      <c r="I14" s="1" t="s">
        <v>205</v>
      </c>
      <c r="J14" s="1" t="s">
        <v>150</v>
      </c>
      <c r="K14" s="1" t="s">
        <v>205</v>
      </c>
      <c r="L14" s="1" t="s">
        <v>205</v>
      </c>
      <c r="M14" s="1" t="s">
        <v>151</v>
      </c>
      <c r="N14" s="1" t="s">
        <v>151</v>
      </c>
      <c r="O14" s="1" t="s">
        <v>152</v>
      </c>
      <c r="P14" s="1" t="s">
        <v>153</v>
      </c>
      <c r="Q14" s="1" t="s">
        <v>154</v>
      </c>
      <c r="R14" s="1" t="s">
        <v>206</v>
      </c>
      <c r="S14" s="1" t="s">
        <v>156</v>
      </c>
      <c r="T14" s="1" t="s">
        <v>157</v>
      </c>
      <c r="U14" s="1" t="s">
        <v>158</v>
      </c>
    </row>
    <row r="15" s="1" customFormat="1" spans="1:21">
      <c r="A15" s="3">
        <v>17502196830</v>
      </c>
      <c r="B15" s="1" t="s">
        <v>195</v>
      </c>
      <c r="C15" s="1" t="s">
        <v>207</v>
      </c>
      <c r="D15" s="1" t="s">
        <v>208</v>
      </c>
      <c r="E15" s="1" t="s">
        <v>66</v>
      </c>
      <c r="F15" s="1" t="s">
        <v>195</v>
      </c>
      <c r="G15" s="1" t="s">
        <v>147</v>
      </c>
      <c r="H15" s="1" t="s">
        <v>148</v>
      </c>
      <c r="I15" s="1" t="s">
        <v>209</v>
      </c>
      <c r="J15" s="1" t="s">
        <v>150</v>
      </c>
      <c r="K15" s="1" t="s">
        <v>209</v>
      </c>
      <c r="L15" s="1" t="s">
        <v>209</v>
      </c>
      <c r="M15" s="1" t="s">
        <v>151</v>
      </c>
      <c r="N15" s="1" t="s">
        <v>151</v>
      </c>
      <c r="O15" s="1" t="s">
        <v>152</v>
      </c>
      <c r="P15" s="1" t="s">
        <v>153</v>
      </c>
      <c r="Q15" s="1" t="s">
        <v>154</v>
      </c>
      <c r="R15" s="1" t="s">
        <v>210</v>
      </c>
      <c r="S15" s="1" t="s">
        <v>156</v>
      </c>
      <c r="T15" s="1" t="s">
        <v>157</v>
      </c>
      <c r="U15" s="1" t="s">
        <v>158</v>
      </c>
    </row>
    <row r="16" s="1" customFormat="1" spans="1:21">
      <c r="A16" s="3">
        <v>17500674425</v>
      </c>
      <c r="B16" s="1" t="s">
        <v>211</v>
      </c>
      <c r="C16" s="1" t="s">
        <v>212</v>
      </c>
      <c r="D16" s="1" t="s">
        <v>213</v>
      </c>
      <c r="E16" s="1" t="s">
        <v>61</v>
      </c>
      <c r="F16" s="1" t="s">
        <v>144</v>
      </c>
      <c r="G16" s="1" t="s">
        <v>147</v>
      </c>
      <c r="H16" s="1" t="s">
        <v>148</v>
      </c>
      <c r="I16" s="1" t="s">
        <v>152</v>
      </c>
      <c r="J16" s="1" t="s">
        <v>150</v>
      </c>
      <c r="K16" s="1" t="s">
        <v>152</v>
      </c>
      <c r="L16" s="1" t="s">
        <v>152</v>
      </c>
      <c r="M16" s="1" t="s">
        <v>151</v>
      </c>
      <c r="N16" s="1" t="s">
        <v>151</v>
      </c>
      <c r="O16" s="1" t="s">
        <v>152</v>
      </c>
      <c r="P16" s="1" t="s">
        <v>153</v>
      </c>
      <c r="Q16" s="1" t="s">
        <v>154</v>
      </c>
      <c r="R16" s="1" t="s">
        <v>214</v>
      </c>
      <c r="S16" s="1" t="s">
        <v>156</v>
      </c>
      <c r="T16" s="1" t="s">
        <v>157</v>
      </c>
      <c r="U16" s="1" t="s">
        <v>158</v>
      </c>
    </row>
    <row r="17" s="1" customFormat="1" spans="1:21">
      <c r="A17" s="3">
        <v>17500622430</v>
      </c>
      <c r="B17" s="1" t="s">
        <v>211</v>
      </c>
      <c r="C17" s="1" t="s">
        <v>215</v>
      </c>
      <c r="D17" s="1" t="s">
        <v>216</v>
      </c>
      <c r="E17" s="1" t="s">
        <v>57</v>
      </c>
      <c r="F17" s="1" t="s">
        <v>195</v>
      </c>
      <c r="G17" s="1" t="s">
        <v>147</v>
      </c>
      <c r="H17" s="1" t="s">
        <v>148</v>
      </c>
      <c r="I17" s="1" t="s">
        <v>217</v>
      </c>
      <c r="J17" s="1" t="s">
        <v>150</v>
      </c>
      <c r="K17" s="1" t="s">
        <v>217</v>
      </c>
      <c r="L17" s="1" t="s">
        <v>217</v>
      </c>
      <c r="M17" s="1" t="s">
        <v>151</v>
      </c>
      <c r="N17" s="1" t="s">
        <v>151</v>
      </c>
      <c r="O17" s="1" t="s">
        <v>152</v>
      </c>
      <c r="P17" s="1" t="s">
        <v>153</v>
      </c>
      <c r="Q17" s="1" t="s">
        <v>154</v>
      </c>
      <c r="R17" s="1" t="s">
        <v>218</v>
      </c>
      <c r="S17" s="1" t="s">
        <v>156</v>
      </c>
      <c r="T17" s="1" t="s">
        <v>157</v>
      </c>
      <c r="U17" s="1" t="s">
        <v>158</v>
      </c>
    </row>
    <row r="18" s="1" customFormat="1" spans="1:21">
      <c r="A18" s="3">
        <v>17491291982</v>
      </c>
      <c r="B18" s="1" t="s">
        <v>211</v>
      </c>
      <c r="C18" s="1" t="s">
        <v>219</v>
      </c>
      <c r="D18" s="1" t="s">
        <v>220</v>
      </c>
      <c r="E18" s="1" t="s">
        <v>44</v>
      </c>
      <c r="F18" s="1" t="s">
        <v>144</v>
      </c>
      <c r="G18" s="1" t="s">
        <v>147</v>
      </c>
      <c r="H18" s="1" t="s">
        <v>148</v>
      </c>
      <c r="I18" s="1" t="s">
        <v>221</v>
      </c>
      <c r="J18" s="1" t="s">
        <v>150</v>
      </c>
      <c r="K18" s="1" t="s">
        <v>221</v>
      </c>
      <c r="L18" s="1" t="s">
        <v>221</v>
      </c>
      <c r="M18" s="1" t="s">
        <v>151</v>
      </c>
      <c r="N18" s="1" t="s">
        <v>151</v>
      </c>
      <c r="O18" s="1" t="s">
        <v>152</v>
      </c>
      <c r="P18" s="1" t="s">
        <v>153</v>
      </c>
      <c r="Q18" s="1" t="s">
        <v>154</v>
      </c>
      <c r="R18" s="1" t="s">
        <v>222</v>
      </c>
      <c r="S18" s="1" t="s">
        <v>156</v>
      </c>
      <c r="T18" s="1" t="s">
        <v>157</v>
      </c>
      <c r="U18" s="1" t="s">
        <v>158</v>
      </c>
    </row>
    <row r="19" s="1" customFormat="1" spans="1:21">
      <c r="A19" s="3">
        <v>17481173183</v>
      </c>
      <c r="B19" s="1" t="s">
        <v>223</v>
      </c>
      <c r="C19" s="1" t="s">
        <v>224</v>
      </c>
      <c r="D19" s="1" t="s">
        <v>225</v>
      </c>
      <c r="E19" s="1" t="s">
        <v>40</v>
      </c>
      <c r="F19" s="1" t="s">
        <v>223</v>
      </c>
      <c r="G19" s="1" t="s">
        <v>147</v>
      </c>
      <c r="H19" s="1" t="s">
        <v>148</v>
      </c>
      <c r="I19" s="1" t="s">
        <v>226</v>
      </c>
      <c r="J19" s="1" t="s">
        <v>150</v>
      </c>
      <c r="K19" s="1" t="s">
        <v>226</v>
      </c>
      <c r="L19" s="1" t="s">
        <v>226</v>
      </c>
      <c r="M19" s="1" t="s">
        <v>151</v>
      </c>
      <c r="N19" s="1" t="s">
        <v>151</v>
      </c>
      <c r="O19" s="1" t="s">
        <v>152</v>
      </c>
      <c r="P19" s="1" t="s">
        <v>153</v>
      </c>
      <c r="Q19" s="1" t="s">
        <v>154</v>
      </c>
      <c r="R19" s="1" t="s">
        <v>227</v>
      </c>
      <c r="S19" s="1" t="s">
        <v>156</v>
      </c>
      <c r="T19" s="1" t="s">
        <v>157</v>
      </c>
      <c r="U19" s="1" t="s">
        <v>158</v>
      </c>
    </row>
    <row r="20" s="1" customFormat="1" spans="1:21">
      <c r="A20" s="3">
        <v>17377371664</v>
      </c>
      <c r="B20" s="1" t="s">
        <v>228</v>
      </c>
      <c r="C20" s="1" t="s">
        <v>229</v>
      </c>
      <c r="D20" s="1" t="s">
        <v>230</v>
      </c>
      <c r="E20" s="1" t="s">
        <v>31</v>
      </c>
      <c r="F20" s="1" t="s">
        <v>228</v>
      </c>
      <c r="G20" s="1" t="s">
        <v>147</v>
      </c>
      <c r="H20" s="1" t="s">
        <v>148</v>
      </c>
      <c r="I20" s="1" t="s">
        <v>231</v>
      </c>
      <c r="J20" s="1" t="s">
        <v>150</v>
      </c>
      <c r="K20" s="1" t="s">
        <v>231</v>
      </c>
      <c r="L20" s="1" t="s">
        <v>231</v>
      </c>
      <c r="M20" s="1" t="s">
        <v>151</v>
      </c>
      <c r="N20" s="1" t="s">
        <v>151</v>
      </c>
      <c r="O20" s="1" t="s">
        <v>152</v>
      </c>
      <c r="P20" s="1" t="s">
        <v>153</v>
      </c>
      <c r="Q20" s="1" t="s">
        <v>154</v>
      </c>
      <c r="R20" s="1" t="s">
        <v>232</v>
      </c>
      <c r="S20" s="1" t="s">
        <v>156</v>
      </c>
      <c r="T20" s="1" t="s">
        <v>157</v>
      </c>
      <c r="U20" s="1" t="s">
        <v>158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2022-03-04T01:49:00Z</dcterms:created>
  <dcterms:modified xsi:type="dcterms:W3CDTF">2022-03-04T01:53:32Z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22225053DF0D434E9E51EBBCA0F81F97</vt:lpwstr>
  </property>
  <property fmtid="{D5CDD505-2E9C-101B-9397-08002B2CF9AE}" pid="3" name="KSOProductBuildVer">
    <vt:lpwstr>2052-11.1.0.11365</vt:lpwstr>
  </property>
</Properties>
</file>