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<sst xmlns="http://schemas.openxmlformats.org/spreadsheetml/2006/main" count="474" uniqueCount="206">
  <si>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</si>
  <si>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</si>
  <si>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</si>
  <si>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</si>
  <si>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</si>
  <si>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</si>
  <si>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</si>
  <si>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</si>
  <si>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</si>
  <si>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</si>
  <si>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</si>
  <si>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</si>
  <si>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</si>
  <si>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</si>
  <si>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</si>
  <si>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</si>
  <si>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</si>
  <si>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</si>
  <si>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</si>
  <si>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</si>
  <si>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</si>
  <si>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</si>
  <si>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</si>
  <si>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</si>
  <si>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</si>
  <si>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17263441920	</t>
  </si>
  <si>
    <t>Ctrip</t>
  </si>
  <si>
    <t>正常</t>
  </si>
  <si>
    <t>[凤凰城]凤凰城芳德瑞酒店(Found Re Phoenix)(44788910)</t>
  </si>
  <si>
    <t>标准特大床房&lt;不退款&gt;&lt;2人入住&gt;</t>
  </si>
  <si>
    <t>USD</t>
  </si>
  <si>
    <t>Ayers/Kim,Ayers/Andrew</t>
  </si>
  <si>
    <t>CA5326220304USD</t>
  </si>
  <si>
    <t>未提现</t>
  </si>
  <si>
    <t>携程开票</t>
  </si>
  <si>
    <t xml:space="preserve">2411422	</t>
  </si>
  <si>
    <t xml:space="preserve">	</t>
  </si>
  <si>
    <t xml:space="preserve">17419810029	</t>
  </si>
  <si>
    <t>[巴塞罗那]巴塞罗那新西位酒店(Vincci Bit Barcelona)(37213925)</t>
  </si>
  <si>
    <t>经济房&lt;4&gt;&lt;不退款&gt;&lt;2人入住&gt;</t>
  </si>
  <si>
    <t>DING/YI</t>
  </si>
  <si>
    <t xml:space="preserve">2423830	</t>
  </si>
  <si>
    <t xml:space="preserve">6530432	</t>
  </si>
  <si>
    <t xml:space="preserve">17461957130	</t>
  </si>
  <si>
    <t>[首尔]灯塔酒店(Hotel Pharos)(37208391)</t>
  </si>
  <si>
    <t>高级双人房&lt;不退款&gt;&lt;2人入住&gt;</t>
  </si>
  <si>
    <t>Lee/Jejun,Lee/Jejun</t>
  </si>
  <si>
    <t xml:space="preserve">2432049	</t>
  </si>
  <si>
    <t xml:space="preserve">17480696793	</t>
  </si>
  <si>
    <t>[里士满]伯克利酒店(The Berkeley Hotel)(40092464)</t>
  </si>
  <si>
    <t>高级客房1张特大床&lt;不退款&gt;&lt;2人入住&gt;</t>
  </si>
  <si>
    <t>Forehand/Michael</t>
  </si>
  <si>
    <t xml:space="preserve">2434534	</t>
  </si>
  <si>
    <t xml:space="preserve">106196	</t>
  </si>
  <si>
    <t xml:space="preserve">17482195373	</t>
  </si>
  <si>
    <t>[纽约]吉尔德大厦 - 托普森酒店(Gild Hall - A Thompson Hotel)(39046740)</t>
  </si>
  <si>
    <t>豪华特大床房&lt;不退款&gt;&lt;2人入住&gt;</t>
  </si>
  <si>
    <t>XIONG/QIAN</t>
  </si>
  <si>
    <t xml:space="preserve">3029297001	</t>
  </si>
  <si>
    <t xml:space="preserve">17491373678	</t>
  </si>
  <si>
    <t>WANG/CHANYUAN</t>
  </si>
  <si>
    <t xml:space="preserve">2435182	</t>
  </si>
  <si>
    <t xml:space="preserve">17492419092	</t>
  </si>
  <si>
    <t>[迪拜]迪拜华美达温德姆巴莎高地酒店(Ramada by Wyndham Dubai Barsha Heights)(47470000)</t>
  </si>
  <si>
    <t>尊贵房&lt;不退款&gt;&lt;2人入住&gt;</t>
  </si>
  <si>
    <t>Alameen/Mohammed</t>
  </si>
  <si>
    <t xml:space="preserve">420570	</t>
  </si>
  <si>
    <t xml:space="preserve">17499640359	</t>
  </si>
  <si>
    <t>[罗马]普罗富莫庄园酒店(Profumo Maison d'Hôtes)(44703148)</t>
  </si>
  <si>
    <t>经典房&lt;不退款&gt;&lt;2人入住&gt;</t>
  </si>
  <si>
    <t>an/daihoon</t>
  </si>
  <si>
    <t xml:space="preserve">17500981999	</t>
  </si>
  <si>
    <t>[柏林]雷迪森柏林亚历山大广场酒店(Park Inn by Radisson Berlin Alexanderplatz)(37205401)</t>
  </si>
  <si>
    <t>标准房&lt;不退款&gt;&lt;2人入住&gt;</t>
  </si>
  <si>
    <t>DU/YUETING</t>
  </si>
  <si>
    <t xml:space="preserve">2436979	</t>
  </si>
  <si>
    <t xml:space="preserve">17501190300	</t>
  </si>
  <si>
    <t>[麦地那]萨哈比郁锦香饭店(Golden Tulip Al Zahabi)(70661942)</t>
  </si>
  <si>
    <t>城景双人床房&lt;2人入住&gt;&lt;不退款&gt;&lt;早餐&gt;</t>
  </si>
  <si>
    <t>albuayjan/abdulhamid,albuayjan/abdulhamid</t>
  </si>
  <si>
    <t xml:space="preserve">2437052	</t>
  </si>
  <si>
    <t xml:space="preserve">17501467190	</t>
  </si>
  <si>
    <t>[拉斯维加斯]维达拉水疗度假酒店(Vdara Hotel &amp; Spa at ARIA Las Vegas)(37207246)</t>
  </si>
  <si>
    <t>一室房&lt;不退款&gt;&lt;2人入住&gt;</t>
  </si>
  <si>
    <t>SU/CHEN,WU/KENXINJIAN</t>
  </si>
  <si>
    <t xml:space="preserve">898406043	</t>
  </si>
  <si>
    <t>取消</t>
  </si>
  <si>
    <t xml:space="preserve">17510459347	</t>
  </si>
  <si>
    <t>[纽约]纽约中央凯悦大酒店(Hyatt Grand Central New York)(37201271)</t>
  </si>
  <si>
    <t>城景双人床房&lt;2人入住&gt;&lt;不退款&gt;</t>
  </si>
  <si>
    <t>ZHAO/LUMING</t>
  </si>
  <si>
    <t xml:space="preserve">2439827	</t>
  </si>
  <si>
    <t xml:space="preserve">17515856651	</t>
  </si>
  <si>
    <t>[佛森]萨克拉门托福尔瑟姆万怡酒店(Courtyard by Marriott Sacramento Folsom)(39035518)</t>
  </si>
  <si>
    <t>特大床房带沙发床&lt;不退款&gt;&lt;2人入住&gt;</t>
  </si>
  <si>
    <t>LI/TIE</t>
  </si>
  <si>
    <t xml:space="preserve">2440240	</t>
  </si>
  <si>
    <t>，</t>
  </si>
  <si>
    <t>A220304101825481</t>
  </si>
  <si>
    <t>USD / HKD 当前参考汇率: 7.81721</t>
  </si>
  <si>
    <t>总计： 2864 USD/
22388.49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</si>
  <si>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</si>
  <si>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</si>
  <si>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</si>
  <si>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</si>
  <si>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</si>
  <si>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</si>
  <si>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</si>
  <si>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</si>
  <si>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</si>
  <si>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</si>
  <si>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</si>
  <si>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</si>
  <si>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</si>
  <si>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</si>
  <si>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</si>
  <si>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</si>
  <si>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</si>
  <si>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</si>
  <si>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2022-02-28</t>
  </si>
  <si>
    <t>2440240</t>
  </si>
  <si>
    <t>萨克拉门托福尔瑟姆万怡酒店</t>
  </si>
  <si>
    <t>LI TIE</t>
  </si>
  <si>
    <t>2022-03-01</t>
  </si>
  <si>
    <t>退房日周结</t>
  </si>
  <si>
    <t>1348.38</t>
  </si>
  <si>
    <t>213.00</t>
  </si>
  <si>
    <t>0</t>
  </si>
  <si>
    <t>0.00</t>
  </si>
  <si>
    <t>携程盛景国际直连</t>
  </si>
  <si>
    <t>01.010677</t>
  </si>
  <si>
    <t>2022-02-28 13:27:41</t>
  </si>
  <si>
    <t>否</t>
  </si>
  <si>
    <t>汇智国际旅游发展有限公司</t>
  </si>
  <si>
    <t>直连</t>
  </si>
  <si>
    <t>2439827</t>
  </si>
  <si>
    <t>纽约君悦酒店</t>
  </si>
  <si>
    <t>ZHAO LUMING</t>
  </si>
  <si>
    <t>1057.18</t>
  </si>
  <si>
    <t>167.00</t>
  </si>
  <si>
    <t>2022-02-28 11:04:24</t>
  </si>
  <si>
    <t>2022-02-27</t>
  </si>
  <si>
    <t>2437234</t>
  </si>
  <si>
    <t>维达拉酒店及水疗中心</t>
  </si>
  <si>
    <t>SU CHEN,WU KENXINJIAN</t>
  </si>
  <si>
    <t>911.58</t>
  </si>
  <si>
    <t>144.00</t>
  </si>
  <si>
    <t>2022-02-27 09:04:32</t>
  </si>
  <si>
    <t>2437052</t>
  </si>
  <si>
    <t>萨哈比金色郁金香酒店</t>
  </si>
  <si>
    <t>albuayjan abdulhamid,albuayjan abdulhamid</t>
  </si>
  <si>
    <t>1063.51</t>
  </si>
  <si>
    <t>168.00</t>
  </si>
  <si>
    <t>2022-02-27 02:47:55</t>
  </si>
  <si>
    <t>2022-02-26</t>
  </si>
  <si>
    <t>2436071</t>
  </si>
  <si>
    <t>普罗富莫庄园酒店</t>
  </si>
  <si>
    <t>an daihoon</t>
  </si>
  <si>
    <t>601.39</t>
  </si>
  <si>
    <t>95.00</t>
  </si>
  <si>
    <t>2022-02-26 19:04:14</t>
  </si>
  <si>
    <t>2435354</t>
  </si>
  <si>
    <t>迪拜华美达温德姆巴莎高地酒店</t>
  </si>
  <si>
    <t>Alameen Mohammed</t>
  </si>
  <si>
    <t>582.40</t>
  </si>
  <si>
    <t>92.00</t>
  </si>
  <si>
    <t>2022-02-26 14:00:28</t>
  </si>
  <si>
    <t>2435182</t>
  </si>
  <si>
    <t xml:space="preserve">纽约吉尔德大厦 - 托普森酒店 </t>
  </si>
  <si>
    <t>WANG CHANYUAN</t>
  </si>
  <si>
    <t>1911.78</t>
  </si>
  <si>
    <t>302.00</t>
  </si>
  <si>
    <t>2022-02-26 09:50:29</t>
  </si>
  <si>
    <t>2022-02-25</t>
  </si>
  <si>
    <t>2434723</t>
  </si>
  <si>
    <t>XIONG QIAN</t>
  </si>
  <si>
    <t>3830.87</t>
  </si>
  <si>
    <t>604.00</t>
  </si>
  <si>
    <t>2022-02-25 14:06:01</t>
  </si>
  <si>
    <t>2434534</t>
  </si>
  <si>
    <t>伯克利酒店</t>
  </si>
  <si>
    <t>Forehand Michael</t>
  </si>
  <si>
    <t>964.06</t>
  </si>
  <si>
    <t>152.00</t>
  </si>
  <si>
    <t>2022-02-25 05:38:56</t>
  </si>
  <si>
    <t>2022-02-23</t>
  </si>
  <si>
    <t>2432049</t>
  </si>
  <si>
    <t>首尔灯塔酒店</t>
  </si>
  <si>
    <t>Lee Jejun,Lee Jejun</t>
  </si>
  <si>
    <t>399.43</t>
  </si>
  <si>
    <t>63.00</t>
  </si>
  <si>
    <t>2022-02-23 14:17:22</t>
  </si>
  <si>
    <t>2022-02-19</t>
  </si>
  <si>
    <t>2423830</t>
  </si>
  <si>
    <t>巴塞罗那万基比特酒店</t>
  </si>
  <si>
    <t>DING YI</t>
  </si>
  <si>
    <t>2035.11</t>
  </si>
  <si>
    <t>321.00</t>
  </si>
  <si>
    <t>2022-02-19 04:19:47</t>
  </si>
  <si>
    <t>2022-01-31</t>
  </si>
  <si>
    <t>2411422</t>
  </si>
  <si>
    <t>凤凰城 FOUND:RE 酒店</t>
  </si>
  <si>
    <t>Ayers Kim,Ayers Andrew</t>
  </si>
  <si>
    <t>4818.29</t>
  </si>
  <si>
    <t>756.00</t>
  </si>
  <si>
    <t>2022-01-31 23:36:15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</si>
</sst>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7" fillId="14" borderId="2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44617</v>
      </c>
      <c r="G2" s="6">
        <v>44621</v>
      </c>
      <c r="H2" s="4">
        <v>1</v>
      </c>
      <c r="I2" s="4">
        <v>4</v>
      </c>
      <c r="J2" s="4">
        <v>4</v>
      </c>
      <c r="K2" s="4" t="s">
        <v>30</v>
      </c>
      <c r="L2" s="4">
        <v>756</v>
      </c>
      <c r="M2" s="4">
        <v>756</v>
      </c>
      <c r="N2" s="4" t="s">
        <v>31</v>
      </c>
      <c r="O2" s="4" t="s">
        <v>32</v>
      </c>
      <c r="P2" s="4" t="s">
        <v>33</v>
      </c>
      <c r="Q2" s="4">
        <v>0</v>
      </c>
      <c r="R2" s="7">
        <v>44592</v>
      </c>
      <c r="S2" s="6">
        <v>44624</v>
      </c>
      <c r="T2" s="4" t="s">
        <v>34</v>
      </c>
      <c r="U2" s="4">
        <v>756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44619</v>
      </c>
      <c r="G3" s="6">
        <v>44621</v>
      </c>
      <c r="H3" s="4">
        <v>1</v>
      </c>
      <c r="I3" s="4">
        <v>2</v>
      </c>
      <c r="J3" s="4">
        <v>2</v>
      </c>
      <c r="K3" s="4" t="s">
        <v>30</v>
      </c>
      <c r="L3" s="4">
        <v>321</v>
      </c>
      <c r="M3" s="4">
        <v>321</v>
      </c>
      <c r="N3" s="4" t="s">
        <v>40</v>
      </c>
      <c r="O3" s="4" t="s">
        <v>32</v>
      </c>
      <c r="P3" s="4" t="s">
        <v>33</v>
      </c>
      <c r="Q3" s="4">
        <v>0</v>
      </c>
      <c r="R3" s="7">
        <v>44611</v>
      </c>
      <c r="S3" s="6">
        <v>44624</v>
      </c>
      <c r="T3" s="4" t="s">
        <v>34</v>
      </c>
      <c r="U3" s="4">
        <v>321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44620</v>
      </c>
      <c r="G4" s="6">
        <v>44621</v>
      </c>
      <c r="H4" s="4">
        <v>1</v>
      </c>
      <c r="I4" s="4">
        <v>1</v>
      </c>
      <c r="J4" s="4">
        <v>1</v>
      </c>
      <c r="K4" s="4" t="s">
        <v>30</v>
      </c>
      <c r="L4" s="4">
        <v>63</v>
      </c>
      <c r="M4" s="4">
        <v>63</v>
      </c>
      <c r="N4" s="4" t="s">
        <v>46</v>
      </c>
      <c r="O4" s="4" t="s">
        <v>32</v>
      </c>
      <c r="P4" s="4" t="s">
        <v>33</v>
      </c>
      <c r="Q4" s="4">
        <v>0</v>
      </c>
      <c r="R4" s="7">
        <v>44615</v>
      </c>
      <c r="S4" s="6">
        <v>44624</v>
      </c>
      <c r="T4" s="4" t="s">
        <v>34</v>
      </c>
      <c r="U4" s="4">
        <v>63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44620</v>
      </c>
      <c r="G5" s="6">
        <v>44621</v>
      </c>
      <c r="H5" s="4">
        <v>1</v>
      </c>
      <c r="I5" s="4">
        <v>1</v>
      </c>
      <c r="J5" s="4">
        <v>1</v>
      </c>
      <c r="K5" s="4" t="s">
        <v>30</v>
      </c>
      <c r="L5" s="4">
        <v>152</v>
      </c>
      <c r="M5" s="4">
        <v>152</v>
      </c>
      <c r="N5" s="4" t="s">
        <v>51</v>
      </c>
      <c r="O5" s="4" t="s">
        <v>32</v>
      </c>
      <c r="P5" s="4" t="s">
        <v>33</v>
      </c>
      <c r="Q5" s="4">
        <v>0</v>
      </c>
      <c r="R5" s="7">
        <v>44617</v>
      </c>
      <c r="S5" s="6">
        <v>44624</v>
      </c>
      <c r="T5" s="4" t="s">
        <v>34</v>
      </c>
      <c r="U5" s="4">
        <v>152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44617</v>
      </c>
      <c r="G6" s="6">
        <v>44621</v>
      </c>
      <c r="H6" s="4">
        <v>1</v>
      </c>
      <c r="I6" s="4">
        <v>4</v>
      </c>
      <c r="J6" s="4">
        <v>4</v>
      </c>
      <c r="K6" s="4" t="s">
        <v>30</v>
      </c>
      <c r="L6" s="4">
        <v>604</v>
      </c>
      <c r="M6" s="4">
        <v>604</v>
      </c>
      <c r="N6" s="4" t="s">
        <v>57</v>
      </c>
      <c r="O6" s="4" t="s">
        <v>32</v>
      </c>
      <c r="P6" s="4" t="s">
        <v>33</v>
      </c>
      <c r="Q6" s="4">
        <v>0</v>
      </c>
      <c r="R6" s="7">
        <v>44617</v>
      </c>
      <c r="S6" s="6">
        <v>44624</v>
      </c>
      <c r="T6" s="4" t="s">
        <v>34</v>
      </c>
      <c r="U6" s="4">
        <v>604</v>
      </c>
      <c r="V6" s="4">
        <v>0</v>
      </c>
      <c r="W6" s="4">
        <v>0</v>
      </c>
      <c r="X6" s="4" t="s">
        <v>36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44619</v>
      </c>
      <c r="G7" s="6">
        <v>44621</v>
      </c>
      <c r="H7" s="4">
        <v>1</v>
      </c>
      <c r="I7" s="4">
        <v>2</v>
      </c>
      <c r="J7" s="4">
        <v>2</v>
      </c>
      <c r="K7" s="4" t="s">
        <v>30</v>
      </c>
      <c r="L7" s="4">
        <v>302</v>
      </c>
      <c r="M7" s="4">
        <v>302</v>
      </c>
      <c r="N7" s="4" t="s">
        <v>60</v>
      </c>
      <c r="O7" s="4" t="s">
        <v>32</v>
      </c>
      <c r="P7" s="4" t="s">
        <v>33</v>
      </c>
      <c r="Q7" s="4">
        <v>0</v>
      </c>
      <c r="R7" s="7">
        <v>44618</v>
      </c>
      <c r="S7" s="6">
        <v>44624</v>
      </c>
      <c r="T7" s="4" t="s">
        <v>34</v>
      </c>
      <c r="U7" s="4">
        <v>302</v>
      </c>
      <c r="V7" s="4">
        <v>0</v>
      </c>
      <c r="W7" s="4">
        <v>0</v>
      </c>
      <c r="X7" s="4" t="s">
        <v>61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44620</v>
      </c>
      <c r="G8" s="6">
        <v>44621</v>
      </c>
      <c r="H8" s="4">
        <v>1</v>
      </c>
      <c r="I8" s="4">
        <v>1</v>
      </c>
      <c r="J8" s="4">
        <v>1</v>
      </c>
      <c r="K8" s="4" t="s">
        <v>30</v>
      </c>
      <c r="L8" s="4">
        <v>92</v>
      </c>
      <c r="M8" s="4">
        <v>92</v>
      </c>
      <c r="N8" s="4" t="s">
        <v>65</v>
      </c>
      <c r="O8" s="4" t="s">
        <v>32</v>
      </c>
      <c r="P8" s="4" t="s">
        <v>33</v>
      </c>
      <c r="Q8" s="4">
        <v>0</v>
      </c>
      <c r="R8" s="7">
        <v>44618</v>
      </c>
      <c r="S8" s="6">
        <v>44624</v>
      </c>
      <c r="T8" s="4" t="s">
        <v>34</v>
      </c>
      <c r="U8" s="4">
        <v>92</v>
      </c>
      <c r="V8" s="4">
        <v>0</v>
      </c>
      <c r="W8" s="4">
        <v>0</v>
      </c>
      <c r="X8" s="4" t="s">
        <v>36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44620</v>
      </c>
      <c r="G9" s="6">
        <v>44621</v>
      </c>
      <c r="H9" s="4">
        <v>1</v>
      </c>
      <c r="I9" s="4">
        <v>1</v>
      </c>
      <c r="J9" s="4">
        <v>1</v>
      </c>
      <c r="K9" s="4" t="s">
        <v>30</v>
      </c>
      <c r="L9" s="4">
        <v>95</v>
      </c>
      <c r="M9" s="4">
        <v>95</v>
      </c>
      <c r="N9" s="4" t="s">
        <v>70</v>
      </c>
      <c r="O9" s="4" t="s">
        <v>32</v>
      </c>
      <c r="P9" s="4" t="s">
        <v>33</v>
      </c>
      <c r="Q9" s="4">
        <v>0</v>
      </c>
      <c r="R9" s="7">
        <v>44618</v>
      </c>
      <c r="S9" s="6">
        <v>44624</v>
      </c>
      <c r="T9" s="4" t="s">
        <v>34</v>
      </c>
      <c r="U9" s="4">
        <v>95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44620</v>
      </c>
      <c r="G10" s="6">
        <v>44621</v>
      </c>
      <c r="H10" s="4">
        <v>1</v>
      </c>
      <c r="I10" s="4">
        <v>1</v>
      </c>
      <c r="J10" s="4">
        <v>1</v>
      </c>
      <c r="K10" s="4" t="s">
        <v>30</v>
      </c>
      <c r="L10" s="4">
        <v>67</v>
      </c>
      <c r="M10" s="4">
        <v>67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44619</v>
      </c>
      <c r="S10" s="6">
        <v>44624</v>
      </c>
      <c r="T10" s="4" t="s">
        <v>34</v>
      </c>
      <c r="U10" s="4">
        <v>67</v>
      </c>
      <c r="V10" s="4">
        <v>0</v>
      </c>
      <c r="W10" s="4">
        <v>0</v>
      </c>
      <c r="X10" s="4" t="s">
        <v>75</v>
      </c>
      <c r="Y10" s="4" t="s">
        <v>36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44619</v>
      </c>
      <c r="G11" s="6">
        <v>44621</v>
      </c>
      <c r="H11" s="4">
        <v>1</v>
      </c>
      <c r="I11" s="4">
        <v>2</v>
      </c>
      <c r="J11" s="4">
        <v>2</v>
      </c>
      <c r="K11" s="4" t="s">
        <v>30</v>
      </c>
      <c r="L11" s="4">
        <v>168</v>
      </c>
      <c r="M11" s="4">
        <v>168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44619</v>
      </c>
      <c r="S11" s="6">
        <v>44624</v>
      </c>
      <c r="T11" s="4" t="s">
        <v>34</v>
      </c>
      <c r="U11" s="4">
        <v>168</v>
      </c>
      <c r="V11" s="4">
        <v>0</v>
      </c>
      <c r="W11" s="4">
        <v>0</v>
      </c>
      <c r="X11" s="4" t="s">
        <v>80</v>
      </c>
      <c r="Y11" s="4" t="s">
        <v>36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44619</v>
      </c>
      <c r="G12" s="6">
        <v>44621</v>
      </c>
      <c r="H12" s="4">
        <v>1</v>
      </c>
      <c r="I12" s="4">
        <v>2</v>
      </c>
      <c r="J12" s="4">
        <v>2</v>
      </c>
      <c r="K12" s="4" t="s">
        <v>30</v>
      </c>
      <c r="L12" s="4">
        <v>144</v>
      </c>
      <c r="M12" s="4">
        <v>144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44619</v>
      </c>
      <c r="S12" s="6">
        <v>44624</v>
      </c>
      <c r="T12" s="4" t="s">
        <v>34</v>
      </c>
      <c r="U12" s="4">
        <v>144</v>
      </c>
      <c r="V12" s="4">
        <v>0</v>
      </c>
      <c r="W12" s="4">
        <v>0</v>
      </c>
      <c r="X12" s="4" t="s">
        <v>36</v>
      </c>
      <c r="Y12" s="4" t="s">
        <v>85</v>
      </c>
    </row>
    <row r="13" s="4" customFormat="1" spans="1:25">
      <c r="A13" s="4" t="s">
        <v>71</v>
      </c>
      <c r="B13" s="4" t="s">
        <v>26</v>
      </c>
      <c r="C13" s="4" t="s">
        <v>86</v>
      </c>
      <c r="D13" s="4" t="s">
        <v>72</v>
      </c>
      <c r="E13" s="4" t="s">
        <v>73</v>
      </c>
      <c r="F13" s="6">
        <v>44620</v>
      </c>
      <c r="G13" s="6">
        <v>44621</v>
      </c>
      <c r="H13" s="4">
        <v>1</v>
      </c>
      <c r="I13" s="4">
        <v>1</v>
      </c>
      <c r="J13" s="4">
        <v>1</v>
      </c>
      <c r="K13" s="4" t="s">
        <v>30</v>
      </c>
      <c r="L13" s="4">
        <v>-67</v>
      </c>
      <c r="M13" s="4">
        <v>-67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44619</v>
      </c>
      <c r="S13" s="6">
        <v>44624</v>
      </c>
      <c r="T13" s="4" t="s">
        <v>34</v>
      </c>
      <c r="U13" s="4">
        <v>-67</v>
      </c>
      <c r="V13" s="4">
        <v>0</v>
      </c>
      <c r="W13" s="4">
        <v>0</v>
      </c>
      <c r="X13" s="4" t="s">
        <v>75</v>
      </c>
      <c r="Y13" s="4" t="s">
        <v>36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44620</v>
      </c>
      <c r="G14" s="6">
        <v>44621</v>
      </c>
      <c r="H14" s="4">
        <v>1</v>
      </c>
      <c r="I14" s="4">
        <v>1</v>
      </c>
      <c r="J14" s="4">
        <v>1</v>
      </c>
      <c r="K14" s="4" t="s">
        <v>30</v>
      </c>
      <c r="L14" s="4">
        <v>167</v>
      </c>
      <c r="M14" s="4">
        <v>167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44620</v>
      </c>
      <c r="S14" s="6">
        <v>44624</v>
      </c>
      <c r="T14" s="4" t="s">
        <v>34</v>
      </c>
      <c r="U14" s="4">
        <v>167</v>
      </c>
      <c r="V14" s="4">
        <v>0</v>
      </c>
      <c r="W14" s="4">
        <v>0</v>
      </c>
      <c r="X14" s="4" t="s">
        <v>91</v>
      </c>
      <c r="Y14" s="4" t="s">
        <v>36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44620</v>
      </c>
      <c r="G15" s="6">
        <v>44621</v>
      </c>
      <c r="H15" s="4">
        <v>1</v>
      </c>
      <c r="I15" s="4">
        <v>1</v>
      </c>
      <c r="J15" s="4">
        <v>1</v>
      </c>
      <c r="K15" s="4" t="s">
        <v>30</v>
      </c>
      <c r="L15" s="4">
        <v>213</v>
      </c>
      <c r="M15" s="4">
        <v>213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44620</v>
      </c>
      <c r="S15" s="6">
        <v>44624</v>
      </c>
      <c r="T15" s="4" t="s">
        <v>34</v>
      </c>
      <c r="U15" s="4">
        <v>213</v>
      </c>
      <c r="V15" s="4">
        <v>0</v>
      </c>
      <c r="W15" s="4">
        <v>0</v>
      </c>
      <c r="X15" s="4" t="s">
        <v>96</v>
      </c>
      <c r="Y15" s="4" t="s">
        <v>36</v>
      </c>
    </row>
    <row r="16" s="4" customFormat="1" spans="1:25">
      <c r="A16" s="4" t="s">
        <v>92</v>
      </c>
      <c r="B16" s="4" t="s">
        <v>26</v>
      </c>
      <c r="C16" s="4" t="s">
        <v>86</v>
      </c>
      <c r="D16" s="4" t="s">
        <v>93</v>
      </c>
      <c r="E16" s="4" t="s">
        <v>94</v>
      </c>
      <c r="F16" s="6">
        <v>44620</v>
      </c>
      <c r="G16" s="6">
        <v>44621</v>
      </c>
      <c r="H16" s="4">
        <v>1</v>
      </c>
      <c r="I16" s="4">
        <v>1</v>
      </c>
      <c r="J16" s="4">
        <v>1</v>
      </c>
      <c r="K16" s="4" t="s">
        <v>30</v>
      </c>
      <c r="L16" s="4">
        <v>-213</v>
      </c>
      <c r="M16" s="4">
        <v>-213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44620</v>
      </c>
      <c r="S16" s="6">
        <v>44624</v>
      </c>
      <c r="T16" s="4" t="s">
        <v>34</v>
      </c>
      <c r="U16" s="4">
        <v>-213</v>
      </c>
      <c r="V16" s="4">
        <v>0</v>
      </c>
      <c r="W16" s="4">
        <v>0</v>
      </c>
      <c r="X16" s="4" t="s">
        <v>96</v>
      </c>
      <c r="Y1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2" sqref="A22:A2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97</v>
      </c>
    </row>
    <row r="2" s="4" customFormat="1" spans="1:9">
      <c r="A2" s="5">
        <v>17263441920</v>
      </c>
      <c r="B2" s="6">
        <v>44617</v>
      </c>
      <c r="C2" s="6">
        <v>44621</v>
      </c>
      <c r="D2" s="4">
        <v>756</v>
      </c>
      <c r="E2" s="4" t="str">
        <f>VLOOKUP(A2,HOP!A:L,12,0)</f>
        <v>756.00</v>
      </c>
      <c r="F2" s="4" t="str">
        <f>VLOOKUP(A2,HOP!A:C,3,0)</f>
        <v>2411422</v>
      </c>
      <c r="G2" s="4">
        <f>D2-E2</f>
        <v>0</v>
      </c>
      <c r="H2" s="4" t="str">
        <f>$H$1&amp;F2</f>
        <v>，2411422</v>
      </c>
      <c r="I2" s="4" t="str">
        <f>VLOOKUP(A2,HOP!A:U,21,0)</f>
        <v>直连</v>
      </c>
    </row>
    <row r="3" s="4" customFormat="1" spans="1:9">
      <c r="A3" s="5">
        <v>17419810029</v>
      </c>
      <c r="B3" s="6">
        <v>44619</v>
      </c>
      <c r="C3" s="6">
        <v>44621</v>
      </c>
      <c r="D3" s="4">
        <v>321</v>
      </c>
      <c r="E3" s="4" t="str">
        <f>VLOOKUP(A3,HOP!A:L,12,0)</f>
        <v>321.00</v>
      </c>
      <c r="F3" s="4" t="str">
        <f>VLOOKUP(A3,HOP!A:C,3,0)</f>
        <v>2423830</v>
      </c>
      <c r="G3" s="4">
        <f t="shared" ref="G3:G14" si="0">D3-E3</f>
        <v>0</v>
      </c>
      <c r="H3" s="4" t="str">
        <f t="shared" ref="H3:H14" si="1">$H$1&amp;F3</f>
        <v>，2423830</v>
      </c>
      <c r="I3" s="4" t="str">
        <f>VLOOKUP(A3,HOP!A:U,21,0)</f>
        <v>直连</v>
      </c>
    </row>
    <row r="4" s="4" customFormat="1" spans="1:9">
      <c r="A4" s="5">
        <v>17461957130</v>
      </c>
      <c r="B4" s="6">
        <v>44620</v>
      </c>
      <c r="C4" s="6">
        <v>44621</v>
      </c>
      <c r="D4" s="4">
        <v>63</v>
      </c>
      <c r="E4" s="4" t="str">
        <f>VLOOKUP(A4,HOP!A:L,12,0)</f>
        <v>63.00</v>
      </c>
      <c r="F4" s="4" t="str">
        <f>VLOOKUP(A4,HOP!A:C,3,0)</f>
        <v>2432049</v>
      </c>
      <c r="G4" s="4">
        <f t="shared" si="0"/>
        <v>0</v>
      </c>
      <c r="H4" s="4" t="str">
        <f t="shared" si="1"/>
        <v>，2432049</v>
      </c>
      <c r="I4" s="4" t="str">
        <f>VLOOKUP(A4,HOP!A:U,21,0)</f>
        <v>直连</v>
      </c>
    </row>
    <row r="5" s="4" customFormat="1" spans="1:9">
      <c r="A5" s="5">
        <v>17480696793</v>
      </c>
      <c r="B5" s="6">
        <v>44620</v>
      </c>
      <c r="C5" s="6">
        <v>44621</v>
      </c>
      <c r="D5" s="4">
        <v>152</v>
      </c>
      <c r="E5" s="4" t="str">
        <f>VLOOKUP(A5,HOP!A:L,12,0)</f>
        <v>152.00</v>
      </c>
      <c r="F5" s="4" t="str">
        <f>VLOOKUP(A5,HOP!A:C,3,0)</f>
        <v>2434534</v>
      </c>
      <c r="G5" s="4">
        <f t="shared" si="0"/>
        <v>0</v>
      </c>
      <c r="H5" s="4" t="str">
        <f t="shared" si="1"/>
        <v>，2434534</v>
      </c>
      <c r="I5" s="4" t="str">
        <f>VLOOKUP(A5,HOP!A:U,21,0)</f>
        <v>直连</v>
      </c>
    </row>
    <row r="6" s="4" customFormat="1" spans="1:9">
      <c r="A6" s="5">
        <v>17482195373</v>
      </c>
      <c r="B6" s="6">
        <v>44617</v>
      </c>
      <c r="C6" s="6">
        <v>44621</v>
      </c>
      <c r="D6" s="4">
        <v>604</v>
      </c>
      <c r="E6" s="4" t="str">
        <f>VLOOKUP(A6,HOP!A:L,12,0)</f>
        <v>604.00</v>
      </c>
      <c r="F6" s="4" t="str">
        <f>VLOOKUP(A6,HOP!A:C,3,0)</f>
        <v>2434723</v>
      </c>
      <c r="G6" s="4">
        <f t="shared" si="0"/>
        <v>0</v>
      </c>
      <c r="H6" s="4" t="str">
        <f t="shared" si="1"/>
        <v>，2434723</v>
      </c>
      <c r="I6" s="4" t="str">
        <f>VLOOKUP(A6,HOP!A:U,21,0)</f>
        <v>直连</v>
      </c>
    </row>
    <row r="7" s="4" customFormat="1" spans="1:9">
      <c r="A7" s="5">
        <v>17491373678</v>
      </c>
      <c r="B7" s="6">
        <v>44619</v>
      </c>
      <c r="C7" s="6">
        <v>44621</v>
      </c>
      <c r="D7" s="4">
        <v>302</v>
      </c>
      <c r="E7" s="4" t="str">
        <f>VLOOKUP(A7,HOP!A:L,12,0)</f>
        <v>302.00</v>
      </c>
      <c r="F7" s="4" t="str">
        <f>VLOOKUP(A7,HOP!A:C,3,0)</f>
        <v>2435182</v>
      </c>
      <c r="G7" s="4">
        <f t="shared" si="0"/>
        <v>0</v>
      </c>
      <c r="H7" s="4" t="str">
        <f t="shared" si="1"/>
        <v>，2435182</v>
      </c>
      <c r="I7" s="4" t="str">
        <f>VLOOKUP(A7,HOP!A:U,21,0)</f>
        <v>直连</v>
      </c>
    </row>
    <row r="8" s="4" customFormat="1" spans="1:9">
      <c r="A8" s="5">
        <v>17492419092</v>
      </c>
      <c r="B8" s="6">
        <v>44620</v>
      </c>
      <c r="C8" s="6">
        <v>44621</v>
      </c>
      <c r="D8" s="4">
        <v>92</v>
      </c>
      <c r="E8" s="4" t="str">
        <f>VLOOKUP(A8,HOP!A:L,12,0)</f>
        <v>92.00</v>
      </c>
      <c r="F8" s="4" t="str">
        <f>VLOOKUP(A8,HOP!A:C,3,0)</f>
        <v>2435354</v>
      </c>
      <c r="G8" s="4">
        <f t="shared" si="0"/>
        <v>0</v>
      </c>
      <c r="H8" s="4" t="str">
        <f t="shared" si="1"/>
        <v>，2435354</v>
      </c>
      <c r="I8" s="4" t="str">
        <f>VLOOKUP(A8,HOP!A:U,21,0)</f>
        <v>直连</v>
      </c>
    </row>
    <row r="9" s="4" customFormat="1" spans="1:9">
      <c r="A9" s="5">
        <v>17499640359</v>
      </c>
      <c r="B9" s="6">
        <v>44620</v>
      </c>
      <c r="C9" s="6">
        <v>44621</v>
      </c>
      <c r="D9" s="4">
        <v>95</v>
      </c>
      <c r="E9" s="4" t="str">
        <f>VLOOKUP(A9,HOP!A:L,12,0)</f>
        <v>95.00</v>
      </c>
      <c r="F9" s="4" t="str">
        <f>VLOOKUP(A9,HOP!A:C,3,0)</f>
        <v>2436071</v>
      </c>
      <c r="G9" s="4">
        <f t="shared" si="0"/>
        <v>0</v>
      </c>
      <c r="H9" s="4" t="str">
        <f t="shared" si="1"/>
        <v>，2436071</v>
      </c>
      <c r="I9" s="4" t="str">
        <f>VLOOKUP(A9,HOP!A:U,21,0)</f>
        <v>直连</v>
      </c>
    </row>
    <row r="10" s="4" customFormat="1" hidden="1" spans="1:9">
      <c r="A10" s="5">
        <v>17500981999</v>
      </c>
      <c r="B10" s="6">
        <v>44620</v>
      </c>
      <c r="C10" s="6">
        <v>44621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17501190300</v>
      </c>
      <c r="B11" s="6">
        <v>44619</v>
      </c>
      <c r="C11" s="6">
        <v>44621</v>
      </c>
      <c r="D11" s="4">
        <v>168</v>
      </c>
      <c r="E11" s="4" t="str">
        <f>VLOOKUP(A11,HOP!A:L,12,0)</f>
        <v>168.00</v>
      </c>
      <c r="F11" s="4" t="str">
        <f>VLOOKUP(A11,HOP!A:C,3,0)</f>
        <v>2437052</v>
      </c>
      <c r="G11" s="4">
        <f t="shared" si="0"/>
        <v>0</v>
      </c>
      <c r="H11" s="4" t="str">
        <f t="shared" si="1"/>
        <v>，2437052</v>
      </c>
      <c r="I11" s="4" t="str">
        <f>VLOOKUP(A11,HOP!A:U,21,0)</f>
        <v>直连</v>
      </c>
    </row>
    <row r="12" s="4" customFormat="1" spans="1:9">
      <c r="A12" s="5">
        <v>17501467190</v>
      </c>
      <c r="B12" s="6">
        <v>44619</v>
      </c>
      <c r="C12" s="6">
        <v>44621</v>
      </c>
      <c r="D12" s="4">
        <v>144</v>
      </c>
      <c r="E12" s="4" t="str">
        <f>VLOOKUP(A12,HOP!A:L,12,0)</f>
        <v>144.00</v>
      </c>
      <c r="F12" s="4" t="str">
        <f>VLOOKUP(A12,HOP!A:C,3,0)</f>
        <v>2437234</v>
      </c>
      <c r="G12" s="4">
        <f t="shared" si="0"/>
        <v>0</v>
      </c>
      <c r="H12" s="4" t="str">
        <f t="shared" si="1"/>
        <v>，2437234</v>
      </c>
      <c r="I12" s="4" t="str">
        <f>VLOOKUP(A12,HOP!A:U,21,0)</f>
        <v>直连</v>
      </c>
    </row>
    <row r="13" s="4" customFormat="1" spans="1:9">
      <c r="A13" s="5">
        <v>17510459347</v>
      </c>
      <c r="B13" s="6">
        <v>44620</v>
      </c>
      <c r="C13" s="6">
        <v>44621</v>
      </c>
      <c r="D13" s="4">
        <v>167</v>
      </c>
      <c r="E13" s="4" t="str">
        <f>VLOOKUP(A13,HOP!A:L,12,0)</f>
        <v>167.00</v>
      </c>
      <c r="F13" s="4" t="str">
        <f>VLOOKUP(A13,HOP!A:C,3,0)</f>
        <v>2439827</v>
      </c>
      <c r="G13" s="4">
        <f t="shared" si="0"/>
        <v>0</v>
      </c>
      <c r="H13" s="4" t="str">
        <f t="shared" si="1"/>
        <v>，2439827</v>
      </c>
      <c r="I13" s="4" t="str">
        <f>VLOOKUP(A13,HOP!A:U,21,0)</f>
        <v>直连</v>
      </c>
    </row>
    <row r="14" s="4" customFormat="1" hidden="1" spans="1:9">
      <c r="A14" s="5">
        <v>17515856651</v>
      </c>
      <c r="B14" s="6">
        <v>44620</v>
      </c>
      <c r="C14" s="6">
        <v>44621</v>
      </c>
      <c r="D14" s="4">
        <v>0</v>
      </c>
      <c r="E14" s="4" t="str">
        <f>VLOOKUP(A14,HOP!A:L,12,0)</f>
        <v>213.00</v>
      </c>
      <c r="F14" s="4" t="str">
        <f>VLOOKUP(A14,HOP!A:C,3,0)</f>
        <v>2440240</v>
      </c>
      <c r="G14" s="4">
        <f t="shared" si="0"/>
        <v>-213</v>
      </c>
      <c r="H14" s="4" t="str">
        <f t="shared" si="1"/>
        <v>，2440240</v>
      </c>
      <c r="I14" s="4" t="str">
        <f>VLOOKUP(A14,HOP!A:U,21,0)</f>
        <v>直连</v>
      </c>
    </row>
    <row r="16" spans="4:4">
      <c r="D16" s="4">
        <f>SUM(D2:D15)</f>
        <v>2864</v>
      </c>
    </row>
    <row r="22" spans="1:1">
      <c r="A22" s="4" t="s">
        <v>98</v>
      </c>
    </row>
    <row r="23" spans="1:1">
      <c r="A23" s="4" t="s">
        <v>99</v>
      </c>
    </row>
    <row r="24" spans="1:1">
      <c r="A24" s="4" t="s">
        <v>100</v>
      </c>
    </row>
  </sheetData>
  <autoFilter ref="A1:XFD16">
    <filterColumn colId="3">
      <filters blank="1">
        <filter val="321"/>
        <filter val="92"/>
        <filter val="152"/>
        <filter val="302"/>
        <filter val="63"/>
        <filter val="144"/>
        <filter val="604"/>
        <filter val="2864"/>
        <filter val="95"/>
        <filter val="756"/>
        <filter val="167"/>
        <filter val="168"/>
      </filters>
    </filterColumn>
    <extLst/>
  </autoFilter>
  <conditionalFormatting sqref="A2:A24 A26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  <c r="U1" s="2" t="s">
        <v>118</v>
      </c>
    </row>
    <row r="2" s="1" customFormat="1" spans="1:21">
      <c r="A2" s="3">
        <v>17515856651</v>
      </c>
      <c r="B2" s="1" t="s">
        <v>119</v>
      </c>
      <c r="C2" s="1" t="s">
        <v>120</v>
      </c>
      <c r="D2" s="1" t="s">
        <v>121</v>
      </c>
      <c r="E2" s="1" t="s">
        <v>122</v>
      </c>
      <c r="F2" s="1" t="s">
        <v>119</v>
      </c>
      <c r="G2" s="1" t="s">
        <v>123</v>
      </c>
      <c r="H2" s="1" t="s">
        <v>124</v>
      </c>
      <c r="I2" s="1" t="s">
        <v>125</v>
      </c>
      <c r="J2" s="1" t="s">
        <v>30</v>
      </c>
      <c r="K2" s="1" t="s">
        <v>126</v>
      </c>
      <c r="L2" s="1" t="s">
        <v>126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131</v>
      </c>
      <c r="S2" s="1" t="s">
        <v>132</v>
      </c>
      <c r="T2" s="1" t="s">
        <v>133</v>
      </c>
      <c r="U2" s="1" t="s">
        <v>134</v>
      </c>
    </row>
    <row r="3" s="1" customFormat="1" spans="1:21">
      <c r="A3" s="3">
        <v>17510459347</v>
      </c>
      <c r="B3" s="1" t="s">
        <v>119</v>
      </c>
      <c r="C3" s="1" t="s">
        <v>135</v>
      </c>
      <c r="D3" s="1" t="s">
        <v>136</v>
      </c>
      <c r="E3" s="1" t="s">
        <v>137</v>
      </c>
      <c r="F3" s="1" t="s">
        <v>119</v>
      </c>
      <c r="G3" s="1" t="s">
        <v>123</v>
      </c>
      <c r="H3" s="1" t="s">
        <v>124</v>
      </c>
      <c r="I3" s="1" t="s">
        <v>138</v>
      </c>
      <c r="J3" s="1" t="s">
        <v>30</v>
      </c>
      <c r="K3" s="1" t="s">
        <v>139</v>
      </c>
      <c r="L3" s="1" t="s">
        <v>139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140</v>
      </c>
      <c r="S3" s="1" t="s">
        <v>132</v>
      </c>
      <c r="T3" s="1" t="s">
        <v>133</v>
      </c>
      <c r="U3" s="1" t="s">
        <v>134</v>
      </c>
    </row>
    <row r="4" s="1" customFormat="1" spans="1:21">
      <c r="A4" s="3">
        <v>17501467190</v>
      </c>
      <c r="B4" s="1" t="s">
        <v>141</v>
      </c>
      <c r="C4" s="1" t="s">
        <v>142</v>
      </c>
      <c r="D4" s="1" t="s">
        <v>143</v>
      </c>
      <c r="E4" s="1" t="s">
        <v>144</v>
      </c>
      <c r="F4" s="1" t="s">
        <v>141</v>
      </c>
      <c r="G4" s="1" t="s">
        <v>123</v>
      </c>
      <c r="H4" s="1" t="s">
        <v>124</v>
      </c>
      <c r="I4" s="1" t="s">
        <v>145</v>
      </c>
      <c r="J4" s="1" t="s">
        <v>30</v>
      </c>
      <c r="K4" s="1" t="s">
        <v>146</v>
      </c>
      <c r="L4" s="1" t="s">
        <v>146</v>
      </c>
      <c r="M4" s="1" t="s">
        <v>127</v>
      </c>
      <c r="N4" s="1" t="s">
        <v>127</v>
      </c>
      <c r="O4" s="1" t="s">
        <v>128</v>
      </c>
      <c r="P4" s="1" t="s">
        <v>129</v>
      </c>
      <c r="Q4" s="1" t="s">
        <v>130</v>
      </c>
      <c r="R4" s="1" t="s">
        <v>147</v>
      </c>
      <c r="S4" s="1" t="s">
        <v>132</v>
      </c>
      <c r="T4" s="1" t="s">
        <v>133</v>
      </c>
      <c r="U4" s="1" t="s">
        <v>134</v>
      </c>
    </row>
    <row r="5" s="1" customFormat="1" spans="1:21">
      <c r="A5" s="3">
        <v>17501190300</v>
      </c>
      <c r="B5" s="1" t="s">
        <v>141</v>
      </c>
      <c r="C5" s="1" t="s">
        <v>148</v>
      </c>
      <c r="D5" s="1" t="s">
        <v>149</v>
      </c>
      <c r="E5" s="1" t="s">
        <v>150</v>
      </c>
      <c r="F5" s="1" t="s">
        <v>141</v>
      </c>
      <c r="G5" s="1" t="s">
        <v>123</v>
      </c>
      <c r="H5" s="1" t="s">
        <v>124</v>
      </c>
      <c r="I5" s="1" t="s">
        <v>151</v>
      </c>
      <c r="J5" s="1" t="s">
        <v>30</v>
      </c>
      <c r="K5" s="1" t="s">
        <v>152</v>
      </c>
      <c r="L5" s="1" t="s">
        <v>152</v>
      </c>
      <c r="M5" s="1" t="s">
        <v>127</v>
      </c>
      <c r="N5" s="1" t="s">
        <v>127</v>
      </c>
      <c r="O5" s="1" t="s">
        <v>128</v>
      </c>
      <c r="P5" s="1" t="s">
        <v>129</v>
      </c>
      <c r="Q5" s="1" t="s">
        <v>130</v>
      </c>
      <c r="R5" s="1" t="s">
        <v>153</v>
      </c>
      <c r="S5" s="1" t="s">
        <v>132</v>
      </c>
      <c r="T5" s="1" t="s">
        <v>133</v>
      </c>
      <c r="U5" s="1" t="s">
        <v>134</v>
      </c>
    </row>
    <row r="6" s="1" customFormat="1" spans="1:21">
      <c r="A6" s="3">
        <v>17499640359</v>
      </c>
      <c r="B6" s="1" t="s">
        <v>154</v>
      </c>
      <c r="C6" s="1" t="s">
        <v>155</v>
      </c>
      <c r="D6" s="1" t="s">
        <v>156</v>
      </c>
      <c r="E6" s="1" t="s">
        <v>157</v>
      </c>
      <c r="F6" s="1" t="s">
        <v>119</v>
      </c>
      <c r="G6" s="1" t="s">
        <v>123</v>
      </c>
      <c r="H6" s="1" t="s">
        <v>124</v>
      </c>
      <c r="I6" s="1" t="s">
        <v>158</v>
      </c>
      <c r="J6" s="1" t="s">
        <v>30</v>
      </c>
      <c r="K6" s="1" t="s">
        <v>159</v>
      </c>
      <c r="L6" s="1" t="s">
        <v>159</v>
      </c>
      <c r="M6" s="1" t="s">
        <v>127</v>
      </c>
      <c r="N6" s="1" t="s">
        <v>127</v>
      </c>
      <c r="O6" s="1" t="s">
        <v>128</v>
      </c>
      <c r="P6" s="1" t="s">
        <v>129</v>
      </c>
      <c r="Q6" s="1" t="s">
        <v>130</v>
      </c>
      <c r="R6" s="1" t="s">
        <v>160</v>
      </c>
      <c r="S6" s="1" t="s">
        <v>132</v>
      </c>
      <c r="T6" s="1" t="s">
        <v>133</v>
      </c>
      <c r="U6" s="1" t="s">
        <v>134</v>
      </c>
    </row>
    <row r="7" s="1" customFormat="1" spans="1:21">
      <c r="A7" s="3">
        <v>17492419092</v>
      </c>
      <c r="B7" s="1" t="s">
        <v>154</v>
      </c>
      <c r="C7" s="1" t="s">
        <v>161</v>
      </c>
      <c r="D7" s="1" t="s">
        <v>162</v>
      </c>
      <c r="E7" s="1" t="s">
        <v>163</v>
      </c>
      <c r="F7" s="1" t="s">
        <v>119</v>
      </c>
      <c r="G7" s="1" t="s">
        <v>123</v>
      </c>
      <c r="H7" s="1" t="s">
        <v>124</v>
      </c>
      <c r="I7" s="1" t="s">
        <v>164</v>
      </c>
      <c r="J7" s="1" t="s">
        <v>30</v>
      </c>
      <c r="K7" s="1" t="s">
        <v>165</v>
      </c>
      <c r="L7" s="1" t="s">
        <v>165</v>
      </c>
      <c r="M7" s="1" t="s">
        <v>127</v>
      </c>
      <c r="N7" s="1" t="s">
        <v>127</v>
      </c>
      <c r="O7" s="1" t="s">
        <v>128</v>
      </c>
      <c r="P7" s="1" t="s">
        <v>129</v>
      </c>
      <c r="Q7" s="1" t="s">
        <v>130</v>
      </c>
      <c r="R7" s="1" t="s">
        <v>166</v>
      </c>
      <c r="S7" s="1" t="s">
        <v>132</v>
      </c>
      <c r="T7" s="1" t="s">
        <v>133</v>
      </c>
      <c r="U7" s="1" t="s">
        <v>134</v>
      </c>
    </row>
    <row r="8" s="1" customFormat="1" spans="1:21">
      <c r="A8" s="3">
        <v>17491373678</v>
      </c>
      <c r="B8" s="1" t="s">
        <v>154</v>
      </c>
      <c r="C8" s="1" t="s">
        <v>167</v>
      </c>
      <c r="D8" s="1" t="s">
        <v>168</v>
      </c>
      <c r="E8" s="1" t="s">
        <v>169</v>
      </c>
      <c r="F8" s="1" t="s">
        <v>141</v>
      </c>
      <c r="G8" s="1" t="s">
        <v>123</v>
      </c>
      <c r="H8" s="1" t="s">
        <v>124</v>
      </c>
      <c r="I8" s="1" t="s">
        <v>170</v>
      </c>
      <c r="J8" s="1" t="s">
        <v>30</v>
      </c>
      <c r="K8" s="1" t="s">
        <v>171</v>
      </c>
      <c r="L8" s="1" t="s">
        <v>171</v>
      </c>
      <c r="M8" s="1" t="s">
        <v>127</v>
      </c>
      <c r="N8" s="1" t="s">
        <v>127</v>
      </c>
      <c r="O8" s="1" t="s">
        <v>128</v>
      </c>
      <c r="P8" s="1" t="s">
        <v>129</v>
      </c>
      <c r="Q8" s="1" t="s">
        <v>130</v>
      </c>
      <c r="R8" s="1" t="s">
        <v>172</v>
      </c>
      <c r="S8" s="1" t="s">
        <v>132</v>
      </c>
      <c r="T8" s="1" t="s">
        <v>133</v>
      </c>
      <c r="U8" s="1" t="s">
        <v>134</v>
      </c>
    </row>
    <row r="9" s="1" customFormat="1" spans="1:21">
      <c r="A9" s="3">
        <v>17482195373</v>
      </c>
      <c r="B9" s="1" t="s">
        <v>173</v>
      </c>
      <c r="C9" s="1" t="s">
        <v>174</v>
      </c>
      <c r="D9" s="1" t="s">
        <v>168</v>
      </c>
      <c r="E9" s="1" t="s">
        <v>175</v>
      </c>
      <c r="F9" s="1" t="s">
        <v>173</v>
      </c>
      <c r="G9" s="1" t="s">
        <v>123</v>
      </c>
      <c r="H9" s="1" t="s">
        <v>124</v>
      </c>
      <c r="I9" s="1" t="s">
        <v>176</v>
      </c>
      <c r="J9" s="1" t="s">
        <v>30</v>
      </c>
      <c r="K9" s="1" t="s">
        <v>177</v>
      </c>
      <c r="L9" s="1" t="s">
        <v>177</v>
      </c>
      <c r="M9" s="1" t="s">
        <v>127</v>
      </c>
      <c r="N9" s="1" t="s">
        <v>127</v>
      </c>
      <c r="O9" s="1" t="s">
        <v>128</v>
      </c>
      <c r="P9" s="1" t="s">
        <v>129</v>
      </c>
      <c r="Q9" s="1" t="s">
        <v>130</v>
      </c>
      <c r="R9" s="1" t="s">
        <v>178</v>
      </c>
      <c r="S9" s="1" t="s">
        <v>132</v>
      </c>
      <c r="T9" s="1" t="s">
        <v>133</v>
      </c>
      <c r="U9" s="1" t="s">
        <v>134</v>
      </c>
    </row>
    <row r="10" s="1" customFormat="1" spans="1:21">
      <c r="A10" s="3">
        <v>17480696793</v>
      </c>
      <c r="B10" s="1" t="s">
        <v>173</v>
      </c>
      <c r="C10" s="1" t="s">
        <v>179</v>
      </c>
      <c r="D10" s="1" t="s">
        <v>180</v>
      </c>
      <c r="E10" s="1" t="s">
        <v>181</v>
      </c>
      <c r="F10" s="1" t="s">
        <v>119</v>
      </c>
      <c r="G10" s="1" t="s">
        <v>123</v>
      </c>
      <c r="H10" s="1" t="s">
        <v>124</v>
      </c>
      <c r="I10" s="1" t="s">
        <v>182</v>
      </c>
      <c r="J10" s="1" t="s">
        <v>30</v>
      </c>
      <c r="K10" s="1" t="s">
        <v>183</v>
      </c>
      <c r="L10" s="1" t="s">
        <v>183</v>
      </c>
      <c r="M10" s="1" t="s">
        <v>127</v>
      </c>
      <c r="N10" s="1" t="s">
        <v>127</v>
      </c>
      <c r="O10" s="1" t="s">
        <v>128</v>
      </c>
      <c r="P10" s="1" t="s">
        <v>129</v>
      </c>
      <c r="Q10" s="1" t="s">
        <v>130</v>
      </c>
      <c r="R10" s="1" t="s">
        <v>184</v>
      </c>
      <c r="S10" s="1" t="s">
        <v>132</v>
      </c>
      <c r="T10" s="1" t="s">
        <v>133</v>
      </c>
      <c r="U10" s="1" t="s">
        <v>134</v>
      </c>
    </row>
    <row r="11" s="1" customFormat="1" spans="1:21">
      <c r="A11" s="3">
        <v>17461957130</v>
      </c>
      <c r="B11" s="1" t="s">
        <v>185</v>
      </c>
      <c r="C11" s="1" t="s">
        <v>186</v>
      </c>
      <c r="D11" s="1" t="s">
        <v>187</v>
      </c>
      <c r="E11" s="1" t="s">
        <v>188</v>
      </c>
      <c r="F11" s="1" t="s">
        <v>119</v>
      </c>
      <c r="G11" s="1" t="s">
        <v>123</v>
      </c>
      <c r="H11" s="1" t="s">
        <v>124</v>
      </c>
      <c r="I11" s="1" t="s">
        <v>189</v>
      </c>
      <c r="J11" s="1" t="s">
        <v>30</v>
      </c>
      <c r="K11" s="1" t="s">
        <v>190</v>
      </c>
      <c r="L11" s="1" t="s">
        <v>190</v>
      </c>
      <c r="M11" s="1" t="s">
        <v>127</v>
      </c>
      <c r="N11" s="1" t="s">
        <v>127</v>
      </c>
      <c r="O11" s="1" t="s">
        <v>128</v>
      </c>
      <c r="P11" s="1" t="s">
        <v>129</v>
      </c>
      <c r="Q11" s="1" t="s">
        <v>130</v>
      </c>
      <c r="R11" s="1" t="s">
        <v>191</v>
      </c>
      <c r="S11" s="1" t="s">
        <v>132</v>
      </c>
      <c r="T11" s="1" t="s">
        <v>133</v>
      </c>
      <c r="U11" s="1" t="s">
        <v>134</v>
      </c>
    </row>
    <row r="12" s="1" customFormat="1" spans="1:21">
      <c r="A12" s="3">
        <v>17419810029</v>
      </c>
      <c r="B12" s="1" t="s">
        <v>192</v>
      </c>
      <c r="C12" s="1" t="s">
        <v>193</v>
      </c>
      <c r="D12" s="1" t="s">
        <v>194</v>
      </c>
      <c r="E12" s="1" t="s">
        <v>195</v>
      </c>
      <c r="F12" s="1" t="s">
        <v>141</v>
      </c>
      <c r="G12" s="1" t="s">
        <v>123</v>
      </c>
      <c r="H12" s="1" t="s">
        <v>124</v>
      </c>
      <c r="I12" s="1" t="s">
        <v>196</v>
      </c>
      <c r="J12" s="1" t="s">
        <v>30</v>
      </c>
      <c r="K12" s="1" t="s">
        <v>197</v>
      </c>
      <c r="L12" s="1" t="s">
        <v>197</v>
      </c>
      <c r="M12" s="1" t="s">
        <v>127</v>
      </c>
      <c r="N12" s="1" t="s">
        <v>127</v>
      </c>
      <c r="O12" s="1" t="s">
        <v>128</v>
      </c>
      <c r="P12" s="1" t="s">
        <v>129</v>
      </c>
      <c r="Q12" s="1" t="s">
        <v>130</v>
      </c>
      <c r="R12" s="1" t="s">
        <v>198</v>
      </c>
      <c r="S12" s="1" t="s">
        <v>132</v>
      </c>
      <c r="T12" s="1" t="s">
        <v>133</v>
      </c>
      <c r="U12" s="1" t="s">
        <v>134</v>
      </c>
    </row>
    <row r="13" s="1" customFormat="1" spans="1:21">
      <c r="A13" s="3">
        <v>17263441920</v>
      </c>
      <c r="B13" s="1" t="s">
        <v>199</v>
      </c>
      <c r="C13" s="1" t="s">
        <v>200</v>
      </c>
      <c r="D13" s="1" t="s">
        <v>201</v>
      </c>
      <c r="E13" s="1" t="s">
        <v>202</v>
      </c>
      <c r="F13" s="1" t="s">
        <v>173</v>
      </c>
      <c r="G13" s="1" t="s">
        <v>123</v>
      </c>
      <c r="H13" s="1" t="s">
        <v>124</v>
      </c>
      <c r="I13" s="1" t="s">
        <v>203</v>
      </c>
      <c r="J13" s="1" t="s">
        <v>30</v>
      </c>
      <c r="K13" s="1" t="s">
        <v>204</v>
      </c>
      <c r="L13" s="1" t="s">
        <v>204</v>
      </c>
      <c r="M13" s="1" t="s">
        <v>127</v>
      </c>
      <c r="N13" s="1" t="s">
        <v>127</v>
      </c>
      <c r="O13" s="1" t="s">
        <v>128</v>
      </c>
      <c r="P13" s="1" t="s">
        <v>129</v>
      </c>
      <c r="Q13" s="1" t="s">
        <v>130</v>
      </c>
      <c r="R13" s="1" t="s">
        <v>205</v>
      </c>
      <c r="S13" s="1" t="s">
        <v>132</v>
      </c>
      <c r="T13" s="1" t="s">
        <v>133</v>
      </c>
      <c r="U13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2022-03-04T01:54:02Z</dcterms:created>
  <dcterms:modified xsi:type="dcterms:W3CDTF">2022-03-04T02:18:00Z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9BA36CF1E606460BB2C1BDAB60C9E269</vt:lpwstr>
  </property>
  <property fmtid="{D5CDD505-2E9C-101B-9397-08002B2CF9AE}" pid="3" name="KSOProductBuildVer">
    <vt:lpwstr>2052-11.1.0.11365</vt:lpwstr>
  </property>
</Properties>
</file>