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<sst xmlns="http://schemas.openxmlformats.org/spreadsheetml/2006/main" count="786" uniqueCount="251">
  <si>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</si>
  <si>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</si>
  <si>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</si>
  <si>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</si>
  <si>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</si>
  <si>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</si>
  <si>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</si>
  <si>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</si>
  <si>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</si>
  <si>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</si>
  <si>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</si>
  <si>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</si>
  <si>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</si>
  <si>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</si>
  <si>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</si>
  <si>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</si>
  <si>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</si>
  <si>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</si>
  <si>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</si>
  <si>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</si>
  <si>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</si>
  <si>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</si>
  <si>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</si>
  <si>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</si>
  <si>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</si>
  <si>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17480990421	</t>
  </si>
  <si>
    <t>Ctrip</t>
  </si>
  <si>
    <t>正常</t>
  </si>
  <si>
    <t>[孝昌]城市便捷酒店(孝昌汽车客运站店)(72813067)</t>
  </si>
  <si>
    <t>商务大床房&lt;双人入住&gt;&lt;内宾&gt;&lt;预付&gt;&lt;双早&gt;</t>
  </si>
  <si>
    <t>CNY</t>
  </si>
  <si>
    <t>李兵</t>
  </si>
  <si>
    <t>CA11323220305CNY</t>
  </si>
  <si>
    <t>未提现</t>
  </si>
  <si>
    <t>携程开票</t>
  </si>
  <si>
    <t xml:space="preserve">2434583	</t>
  </si>
  <si>
    <t xml:space="preserve">	</t>
  </si>
  <si>
    <t>退单</t>
  </si>
  <si>
    <t xml:space="preserve">17491738987	</t>
  </si>
  <si>
    <t>[长春]维也纳国际酒店(长春人民广场店)(83923287)</t>
  </si>
  <si>
    <t>高级大床房&lt;双人入住&gt;&lt;内宾&gt;&lt;预付&gt;&lt;双早&gt;</t>
  </si>
  <si>
    <t>李俊</t>
  </si>
  <si>
    <t xml:space="preserve">2435239	</t>
  </si>
  <si>
    <t xml:space="preserve">17491800784	</t>
  </si>
  <si>
    <t>[银川]麗枫酒店(银川火车站万达店)(71012860)</t>
  </si>
  <si>
    <t>钱成博</t>
  </si>
  <si>
    <t xml:space="preserve">17492095603	</t>
  </si>
  <si>
    <t>[济南]希岸酒店(济南章丘火车站台湾不夜城店)(73296053)</t>
  </si>
  <si>
    <t>希岸商务双床房&lt;双人入住&gt;&lt;内宾&gt;&lt;预付&gt;&lt;双早&gt;</t>
  </si>
  <si>
    <t>雷书朋</t>
  </si>
  <si>
    <t xml:space="preserve">17501567287	</t>
  </si>
  <si>
    <t>[北京]锦江之星(北京亦庄经济技术开发区店)(54506905)</t>
  </si>
  <si>
    <t>商务房A&lt;双人入住&gt;&lt;内宾&gt;&lt;预付&gt;&lt;双早&gt;</t>
  </si>
  <si>
    <t>罗辉生</t>
  </si>
  <si>
    <t>取消</t>
  </si>
  <si>
    <t xml:space="preserve">17502019965	</t>
  </si>
  <si>
    <t>[重庆]维也纳酒店(重庆创意公园上湾路地铁站店)(83829068)</t>
  </si>
  <si>
    <t>豪华双床房&lt;双人入住&gt;&lt;内宾&gt;&lt;预付&gt;&lt;无早&gt;</t>
  </si>
  <si>
    <t>涂贤毅</t>
  </si>
  <si>
    <t xml:space="preserve">2437730	</t>
  </si>
  <si>
    <t xml:space="preserve">104285561294	</t>
  </si>
  <si>
    <t xml:space="preserve">17507112899	</t>
  </si>
  <si>
    <t>[南昌县]维也纳酒店(南昌县澄碧湖店)(79027429)</t>
  </si>
  <si>
    <t>胡鼎传</t>
  </si>
  <si>
    <t xml:space="preserve">17508280198	</t>
  </si>
  <si>
    <t>[南安]维也纳国际酒店(泉州南安店)(83811622)</t>
  </si>
  <si>
    <t>影音大床房&lt;双人入住&gt;&lt;内宾&gt;&lt;预付&gt;&lt;双早&gt;</t>
  </si>
  <si>
    <t>龙小蓉</t>
  </si>
  <si>
    <t xml:space="preserve">2438657	</t>
  </si>
  <si>
    <t xml:space="preserve">17516084635	</t>
  </si>
  <si>
    <t>[芜湖]维也纳酒店(芜湖方特南翔万商店)(83983483)</t>
  </si>
  <si>
    <t>豪华双床房&lt;双人入住&gt;&lt;内宾&gt;&lt;预付&gt;&lt;双早&gt;</t>
  </si>
  <si>
    <t>韩伟康,张强</t>
  </si>
  <si>
    <t xml:space="preserve">2440386	</t>
  </si>
  <si>
    <t xml:space="preserve">17516088481	</t>
  </si>
  <si>
    <t>胡梦晨,尹云</t>
  </si>
  <si>
    <t xml:space="preserve">2440394	</t>
  </si>
  <si>
    <t xml:space="preserve">17516086515	</t>
  </si>
  <si>
    <t>丁海庆,王大林</t>
  </si>
  <si>
    <t xml:space="preserve">2440392	</t>
  </si>
  <si>
    <t xml:space="preserve">17516087145	</t>
  </si>
  <si>
    <t>杜文涛,黄玉峰</t>
  </si>
  <si>
    <t xml:space="preserve">2440395	</t>
  </si>
  <si>
    <t xml:space="preserve">17523864429	</t>
  </si>
  <si>
    <t>[武汉]宜尚酒店(武汉盘龙城万达天纵城店)(77412639)</t>
  </si>
  <si>
    <t>特惠大床房&lt;双人入住&gt;&lt;内宾&gt;&lt;预付&gt;&lt;无早&gt;</t>
  </si>
  <si>
    <t>郭瑜</t>
  </si>
  <si>
    <t xml:space="preserve">2441848	</t>
  </si>
  <si>
    <t xml:space="preserve">17524464853	</t>
  </si>
  <si>
    <t>[广州]城市便捷酒店(广州荔湾增滘店)(72839715)</t>
  </si>
  <si>
    <t>精选大床房&lt;双人入住&gt;&lt;内宾&gt;&lt;预付&gt;&lt;无早&gt;</t>
  </si>
  <si>
    <t>郑关鹏</t>
  </si>
  <si>
    <t xml:space="preserve">2442158	</t>
  </si>
  <si>
    <t xml:space="preserve">17524467528	</t>
  </si>
  <si>
    <t>[东莞]城市便捷酒店（东莞虎门高铁站赤岗店）(72813730)</t>
  </si>
  <si>
    <t>标准大床房&lt;双人入住&gt;&lt;内宾&gt;&lt;预付&gt;&lt;无早&gt;</t>
  </si>
  <si>
    <t>信好</t>
  </si>
  <si>
    <t xml:space="preserve">17524520785	</t>
  </si>
  <si>
    <t>[天门]城市便捷酒店（天门东湖万达广场店）(72812770)</t>
  </si>
  <si>
    <t>商务大床房&lt;双人入住&gt;&lt;内宾&gt;&lt;预付&gt;&lt;无早&gt;</t>
  </si>
  <si>
    <t>常飞鸿</t>
  </si>
  <si>
    <t xml:space="preserve">2442206	</t>
  </si>
  <si>
    <t xml:space="preserve">17524566378	</t>
  </si>
  <si>
    <t>[荆州]城市便捷酒店(荆州北京中路店)(71582323)</t>
  </si>
  <si>
    <t>孟岭</t>
  </si>
  <si>
    <t xml:space="preserve">2442231	</t>
  </si>
  <si>
    <t xml:space="preserve">17524759162	</t>
  </si>
  <si>
    <t>[东莞]东莞春晖商务酒店(85215720)</t>
  </si>
  <si>
    <t>豪华双人房&lt;单人入住&gt;&lt;内宾&gt;&lt;预付&gt;&lt;无早&gt;</t>
  </si>
  <si>
    <t>马辉</t>
  </si>
  <si>
    <t xml:space="preserve">2442354	</t>
  </si>
  <si>
    <t xml:space="preserve">1498526013838065669	</t>
  </si>
  <si>
    <t xml:space="preserve">17524949686	</t>
  </si>
  <si>
    <t>[淮安]柏曼酒店(淮安苏宁广场淮海西路店)(83812726)</t>
  </si>
  <si>
    <t>特惠双床房&lt;双人入住&gt;&lt;内宾&gt;&lt;预付&gt;&lt;双早&gt;</t>
  </si>
  <si>
    <t>张振宇</t>
  </si>
  <si>
    <t xml:space="preserve">17525937543	</t>
  </si>
  <si>
    <t>[祁东]宜尚酒店(祁东店)(83812743)</t>
  </si>
  <si>
    <t>高级大床房&lt;双人入住&gt;&lt;内宾&gt;&lt;预付&gt;&lt;无早&gt;</t>
  </si>
  <si>
    <t>钟成磊</t>
  </si>
  <si>
    <t xml:space="preserve">2443009	</t>
  </si>
  <si>
    <t xml:space="preserve">17526206569	</t>
  </si>
  <si>
    <t>[南昌]城市便捷酒店(南昌樟树林上沙沟地铁站店)(77382490)</t>
  </si>
  <si>
    <t>彭博文</t>
  </si>
  <si>
    <t xml:space="preserve">2443220	</t>
  </si>
  <si>
    <t xml:space="preserve">17525928581	</t>
  </si>
  <si>
    <t>[桂林]宜尚酒店(桂林万象城店)(71587492)</t>
  </si>
  <si>
    <t>特惠大床房&lt;双人入住&gt;&lt;内宾&gt;&lt;预付&gt;&lt;双早&gt;</t>
  </si>
  <si>
    <t>胡峰铭</t>
  </si>
  <si>
    <t xml:space="preserve">2443272	</t>
  </si>
  <si>
    <t xml:space="preserve">17531357229	</t>
  </si>
  <si>
    <t>[赣州]城市便捷酒店(赣州南康文峰大道店)(71586668)</t>
  </si>
  <si>
    <t>施建文</t>
  </si>
  <si>
    <t xml:space="preserve">2443747	</t>
  </si>
  <si>
    <t>，</t>
  </si>
  <si>
    <t>A220305100810481</t>
  </si>
  <si>
    <t>CNY / HKD 当前参考汇率: 1.235362555</t>
  </si>
  <si>
    <t>总计：8021.39 CNY/
9909.32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</si>
  <si>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</si>
  <si>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</si>
  <si>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</si>
  <si>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</si>
  <si>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</si>
  <si>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</si>
  <si>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</si>
  <si>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</si>
  <si>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</si>
  <si>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</si>
  <si>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</si>
  <si>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</si>
  <si>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</si>
  <si>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</si>
  <si>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</si>
  <si>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</si>
  <si>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</si>
  <si>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</si>
  <si>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2022-02-25</t>
  </si>
  <si>
    <t>2434583</t>
  </si>
  <si>
    <t>城市便捷酒店(孝昌汽车客运站店)</t>
  </si>
  <si>
    <t>2022-03-02</t>
  </si>
  <si>
    <t>退房日月结</t>
  </si>
  <si>
    <t>928.20</t>
  </si>
  <si>
    <t>RMB</t>
  </si>
  <si>
    <t>185.64</t>
  </si>
  <si>
    <t>-742</t>
  </si>
  <si>
    <t>0.00</t>
  </si>
  <si>
    <t>携程汇智国内直连</t>
  </si>
  <si>
    <t>1861</t>
  </si>
  <si>
    <t>2022-02-25 09:29:58</t>
  </si>
  <si>
    <t>否</t>
  </si>
  <si>
    <t>汇智国际旅游发展有限公司</t>
  </si>
  <si>
    <t>直连</t>
  </si>
  <si>
    <t>2022-02-26</t>
  </si>
  <si>
    <t>2435239</t>
  </si>
  <si>
    <t>维也纳国际酒店(长春人民广场店)</t>
  </si>
  <si>
    <t>1284.72</t>
  </si>
  <si>
    <t>0</t>
  </si>
  <si>
    <t>2022-02-26 11:29:56</t>
  </si>
  <si>
    <t>2435254</t>
  </si>
  <si>
    <t>麗枫酒店(银川火车站万达店)</t>
  </si>
  <si>
    <t>2022-02-28</t>
  </si>
  <si>
    <t>656.50</t>
  </si>
  <si>
    <t>2022-02-26 11:42:36</t>
  </si>
  <si>
    <t>2435295</t>
  </si>
  <si>
    <t>希岸酒店(济南章丘火车站店)</t>
  </si>
  <si>
    <t>1155.44</t>
  </si>
  <si>
    <t>2022-02-26 12:45:06</t>
  </si>
  <si>
    <t>2022-02-27</t>
  </si>
  <si>
    <t>2437730</t>
  </si>
  <si>
    <t>维也纳酒店(重庆北站创意公园上湾路地铁站店)</t>
  </si>
  <si>
    <t>814.29</t>
  </si>
  <si>
    <t>2022-02-27 12:09:10</t>
  </si>
  <si>
    <t>2437994</t>
  </si>
  <si>
    <t>维也纳酒店（南昌县澄碧湖店）</t>
  </si>
  <si>
    <t>2022-03-01</t>
  </si>
  <si>
    <t>288.71</t>
  </si>
  <si>
    <t>2022-02-27 13:25:51</t>
  </si>
  <si>
    <t>2438657</t>
  </si>
  <si>
    <t>维也纳国际酒店(泉州南安店)</t>
  </si>
  <si>
    <t>355.56</t>
  </si>
  <si>
    <t>2022-02-27 17:39:51</t>
  </si>
  <si>
    <t>2440386</t>
  </si>
  <si>
    <t>维也纳酒店(芜湖方特南翔万商店)</t>
  </si>
  <si>
    <t>394.30</t>
  </si>
  <si>
    <t>2022-02-28 14:22:59</t>
  </si>
  <si>
    <t>2440392</t>
  </si>
  <si>
    <t>2022-02-28 14:41:46</t>
  </si>
  <si>
    <t>2440394</t>
  </si>
  <si>
    <t>2022-02-28 14:41:57</t>
  </si>
  <si>
    <t>2440395</t>
  </si>
  <si>
    <t>2022-02-28 14:42:04</t>
  </si>
  <si>
    <t>2441848</t>
  </si>
  <si>
    <t>宜尚酒店(武汉汉口北天纵城店)</t>
  </si>
  <si>
    <t>207.06</t>
  </si>
  <si>
    <t>2022-03-01 09:03:50</t>
  </si>
  <si>
    <t>2442158</t>
  </si>
  <si>
    <t>城市便捷酒店(广州荔湾增滘店)</t>
  </si>
  <si>
    <t>213.18</t>
  </si>
  <si>
    <t>2022-03-01 11:54:45</t>
  </si>
  <si>
    <t>2442159</t>
  </si>
  <si>
    <t>城市便捷酒店（东莞虎门赤岗店）</t>
  </si>
  <si>
    <t>173.57</t>
  </si>
  <si>
    <t>2022-03-01 11:55:24</t>
  </si>
  <si>
    <t>2442206</t>
  </si>
  <si>
    <t>城市便捷酒店（天门东湖路店）</t>
  </si>
  <si>
    <t>180.54</t>
  </si>
  <si>
    <t>2022-03-01 12:07:14</t>
  </si>
  <si>
    <t>2442231</t>
  </si>
  <si>
    <t>城市便捷酒店(荆州北京中路店)</t>
  </si>
  <si>
    <t>133.62</t>
  </si>
  <si>
    <t>2022-03-01 12:16:29</t>
  </si>
  <si>
    <t>2442354</t>
  </si>
  <si>
    <t>东莞春晖商务酒店</t>
  </si>
  <si>
    <t>127.26</t>
  </si>
  <si>
    <t>2022-03-01 13:10:18</t>
  </si>
  <si>
    <t>2443009</t>
  </si>
  <si>
    <t>宜尚酒店祁东店</t>
  </si>
  <si>
    <t>220.32</t>
  </si>
  <si>
    <t>2022-03-01 17:30:48</t>
  </si>
  <si>
    <t>2443220</t>
  </si>
  <si>
    <t>城市便捷酒店(南昌樟树林文化生活公园店)</t>
  </si>
  <si>
    <t>121.38</t>
  </si>
  <si>
    <t>2022-03-01 18:23:23</t>
  </si>
  <si>
    <t>2443272</t>
  </si>
  <si>
    <t>宜尚酒店(桂林万象城店)</t>
  </si>
  <si>
    <t>189.72</t>
  </si>
  <si>
    <t>2022-03-01 18:37:46</t>
  </si>
  <si>
    <t>2443747</t>
  </si>
  <si>
    <t>城市便捷酒店(赣州文峰大道店)</t>
  </si>
  <si>
    <t>136.68</t>
  </si>
  <si>
    <t>2022-03-01 21:14:17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</si>
</sst>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44622</v>
      </c>
      <c r="H2" s="4">
        <v>1</v>
      </c>
      <c r="I2" s="4">
        <v>5</v>
      </c>
      <c r="J2" s="4">
        <v>5</v>
      </c>
      <c r="K2" s="4" t="s">
        <v>30</v>
      </c>
      <c r="L2" s="4">
        <v>928.2</v>
      </c>
      <c r="M2" s="4">
        <v>928.2</v>
      </c>
      <c r="N2" s="4" t="s">
        <v>31</v>
      </c>
      <c r="O2" s="4" t="s">
        <v>32</v>
      </c>
      <c r="P2" s="4" t="s">
        <v>33</v>
      </c>
      <c r="Q2" s="4">
        <v>0</v>
      </c>
      <c r="R2" s="7">
        <v>44617</v>
      </c>
      <c r="S2" s="6">
        <v>44625</v>
      </c>
      <c r="T2" s="4" t="s">
        <v>34</v>
      </c>
      <c r="U2" s="4">
        <v>928.2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44617</v>
      </c>
      <c r="G3" s="6">
        <v>44622</v>
      </c>
      <c r="H3" s="4">
        <v>1</v>
      </c>
      <c r="I3" s="4">
        <v>5</v>
      </c>
      <c r="J3" s="4">
        <v>5</v>
      </c>
      <c r="K3" s="4" t="s">
        <v>30</v>
      </c>
      <c r="L3" s="4">
        <v>-742.56</v>
      </c>
      <c r="M3" s="4">
        <v>-742.56</v>
      </c>
      <c r="N3" s="4" t="s">
        <v>31</v>
      </c>
      <c r="O3" s="4" t="s">
        <v>32</v>
      </c>
      <c r="P3" s="4" t="s">
        <v>33</v>
      </c>
      <c r="Q3" s="4">
        <v>0</v>
      </c>
      <c r="R3" s="7">
        <v>44617</v>
      </c>
      <c r="S3" s="6">
        <v>44625</v>
      </c>
      <c r="T3" s="4" t="s">
        <v>34</v>
      </c>
      <c r="U3" s="4">
        <v>-742.56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44618</v>
      </c>
      <c r="G4" s="6">
        <v>44622</v>
      </c>
      <c r="H4" s="4">
        <v>1</v>
      </c>
      <c r="I4" s="4">
        <v>4</v>
      </c>
      <c r="J4" s="4">
        <v>4</v>
      </c>
      <c r="K4" s="4" t="s">
        <v>30</v>
      </c>
      <c r="L4" s="4">
        <v>1284.72</v>
      </c>
      <c r="M4" s="4">
        <v>1284.72</v>
      </c>
      <c r="N4" s="4" t="s">
        <v>41</v>
      </c>
      <c r="O4" s="4" t="s">
        <v>32</v>
      </c>
      <c r="P4" s="4" t="s">
        <v>33</v>
      </c>
      <c r="Q4" s="4">
        <v>0</v>
      </c>
      <c r="R4" s="7">
        <v>44618</v>
      </c>
      <c r="S4" s="6">
        <v>44625</v>
      </c>
      <c r="T4" s="4" t="s">
        <v>34</v>
      </c>
      <c r="U4" s="4">
        <v>1284.72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29</v>
      </c>
      <c r="F5" s="6">
        <v>44620</v>
      </c>
      <c r="G5" s="6">
        <v>44622</v>
      </c>
      <c r="H5" s="4">
        <v>1</v>
      </c>
      <c r="I5" s="4">
        <v>2</v>
      </c>
      <c r="J5" s="4">
        <v>2</v>
      </c>
      <c r="K5" s="4" t="s">
        <v>30</v>
      </c>
      <c r="L5" s="4">
        <v>656.5</v>
      </c>
      <c r="M5" s="4">
        <v>656.5</v>
      </c>
      <c r="N5" s="4" t="s">
        <v>45</v>
      </c>
      <c r="O5" s="4" t="s">
        <v>32</v>
      </c>
      <c r="P5" s="4" t="s">
        <v>33</v>
      </c>
      <c r="Q5" s="4">
        <v>0</v>
      </c>
      <c r="R5" s="7">
        <v>44618</v>
      </c>
      <c r="S5" s="6">
        <v>44625</v>
      </c>
      <c r="T5" s="4" t="s">
        <v>34</v>
      </c>
      <c r="U5" s="4">
        <v>656.5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44618</v>
      </c>
      <c r="G6" s="6">
        <v>44622</v>
      </c>
      <c r="H6" s="4">
        <v>1</v>
      </c>
      <c r="I6" s="4">
        <v>4</v>
      </c>
      <c r="J6" s="4">
        <v>4</v>
      </c>
      <c r="K6" s="4" t="s">
        <v>30</v>
      </c>
      <c r="L6" s="4">
        <v>1155.44</v>
      </c>
      <c r="M6" s="4">
        <v>1155.44</v>
      </c>
      <c r="N6" s="4" t="s">
        <v>49</v>
      </c>
      <c r="O6" s="4" t="s">
        <v>32</v>
      </c>
      <c r="P6" s="4" t="s">
        <v>33</v>
      </c>
      <c r="Q6" s="4">
        <v>0</v>
      </c>
      <c r="R6" s="7">
        <v>44618</v>
      </c>
      <c r="S6" s="6">
        <v>44625</v>
      </c>
      <c r="T6" s="4" t="s">
        <v>34</v>
      </c>
      <c r="U6" s="4">
        <v>1155.44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44619</v>
      </c>
      <c r="G7" s="6">
        <v>44622</v>
      </c>
      <c r="H7" s="4">
        <v>1</v>
      </c>
      <c r="I7" s="4">
        <v>3</v>
      </c>
      <c r="J7" s="4">
        <v>3</v>
      </c>
      <c r="K7" s="4" t="s">
        <v>30</v>
      </c>
      <c r="L7" s="4">
        <v>920.82</v>
      </c>
      <c r="M7" s="4">
        <v>920.82</v>
      </c>
      <c r="N7" s="4" t="s">
        <v>53</v>
      </c>
      <c r="O7" s="4" t="s">
        <v>32</v>
      </c>
      <c r="P7" s="4" t="s">
        <v>33</v>
      </c>
      <c r="Q7" s="4">
        <v>0</v>
      </c>
      <c r="R7" s="7">
        <v>44619</v>
      </c>
      <c r="S7" s="6">
        <v>44625</v>
      </c>
      <c r="T7" s="4" t="s">
        <v>34</v>
      </c>
      <c r="U7" s="4">
        <v>920.82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50</v>
      </c>
      <c r="B8" s="4" t="s">
        <v>26</v>
      </c>
      <c r="C8" s="4" t="s">
        <v>54</v>
      </c>
      <c r="D8" s="4" t="s">
        <v>51</v>
      </c>
      <c r="E8" s="4" t="s">
        <v>52</v>
      </c>
      <c r="F8" s="6">
        <v>44619</v>
      </c>
      <c r="G8" s="6">
        <v>44622</v>
      </c>
      <c r="H8" s="4">
        <v>1</v>
      </c>
      <c r="I8" s="4">
        <v>3</v>
      </c>
      <c r="J8" s="4">
        <v>3</v>
      </c>
      <c r="K8" s="4" t="s">
        <v>30</v>
      </c>
      <c r="L8" s="4">
        <v>-920.82</v>
      </c>
      <c r="M8" s="4">
        <v>-920.82</v>
      </c>
      <c r="N8" s="4" t="s">
        <v>53</v>
      </c>
      <c r="O8" s="4" t="s">
        <v>32</v>
      </c>
      <c r="P8" s="4" t="s">
        <v>33</v>
      </c>
      <c r="Q8" s="4">
        <v>0</v>
      </c>
      <c r="R8" s="7">
        <v>44619</v>
      </c>
      <c r="S8" s="6">
        <v>44625</v>
      </c>
      <c r="T8" s="4" t="s">
        <v>34</v>
      </c>
      <c r="U8" s="4">
        <v>-920.82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44619</v>
      </c>
      <c r="G9" s="6">
        <v>44622</v>
      </c>
      <c r="H9" s="4">
        <v>1</v>
      </c>
      <c r="I9" s="4">
        <v>3</v>
      </c>
      <c r="J9" s="4">
        <v>3</v>
      </c>
      <c r="K9" s="4" t="s">
        <v>30</v>
      </c>
      <c r="L9" s="4">
        <v>814.29</v>
      </c>
      <c r="M9" s="4">
        <v>814.29</v>
      </c>
      <c r="N9" s="4" t="s">
        <v>58</v>
      </c>
      <c r="O9" s="4" t="s">
        <v>32</v>
      </c>
      <c r="P9" s="4" t="s">
        <v>33</v>
      </c>
      <c r="Q9" s="4">
        <v>0</v>
      </c>
      <c r="R9" s="7">
        <v>44619</v>
      </c>
      <c r="S9" s="6">
        <v>44625</v>
      </c>
      <c r="T9" s="4" t="s">
        <v>34</v>
      </c>
      <c r="U9" s="4">
        <v>814.29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29</v>
      </c>
      <c r="F10" s="6">
        <v>44621</v>
      </c>
      <c r="G10" s="6">
        <v>44622</v>
      </c>
      <c r="H10" s="4">
        <v>1</v>
      </c>
      <c r="I10" s="4">
        <v>1</v>
      </c>
      <c r="J10" s="4">
        <v>1</v>
      </c>
      <c r="K10" s="4" t="s">
        <v>30</v>
      </c>
      <c r="L10" s="4">
        <v>288.71</v>
      </c>
      <c r="M10" s="4">
        <v>288.71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44619</v>
      </c>
      <c r="S10" s="6">
        <v>44625</v>
      </c>
      <c r="T10" s="4" t="s">
        <v>34</v>
      </c>
      <c r="U10" s="4">
        <v>288.71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44621</v>
      </c>
      <c r="G11" s="6">
        <v>44622</v>
      </c>
      <c r="H11" s="4">
        <v>1</v>
      </c>
      <c r="I11" s="4">
        <v>1</v>
      </c>
      <c r="J11" s="4">
        <v>1</v>
      </c>
      <c r="K11" s="4" t="s">
        <v>30</v>
      </c>
      <c r="L11" s="4">
        <v>355.56</v>
      </c>
      <c r="M11" s="4">
        <v>355.56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44619</v>
      </c>
      <c r="S11" s="6">
        <v>44625</v>
      </c>
      <c r="T11" s="4" t="s">
        <v>34</v>
      </c>
      <c r="U11" s="4">
        <v>355.56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44620</v>
      </c>
      <c r="G12" s="6">
        <v>44622</v>
      </c>
      <c r="H12" s="4">
        <v>1</v>
      </c>
      <c r="I12" s="4">
        <v>2</v>
      </c>
      <c r="J12" s="4">
        <v>2</v>
      </c>
      <c r="K12" s="4" t="s">
        <v>30</v>
      </c>
      <c r="L12" s="4">
        <v>394.3</v>
      </c>
      <c r="M12" s="4">
        <v>394.3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44620</v>
      </c>
      <c r="S12" s="6">
        <v>44625</v>
      </c>
      <c r="T12" s="4" t="s">
        <v>34</v>
      </c>
      <c r="U12" s="4">
        <v>394.3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44620</v>
      </c>
      <c r="G13" s="6">
        <v>44622</v>
      </c>
      <c r="H13" s="4">
        <v>1</v>
      </c>
      <c r="I13" s="4">
        <v>2</v>
      </c>
      <c r="J13" s="4">
        <v>2</v>
      </c>
      <c r="K13" s="4" t="s">
        <v>30</v>
      </c>
      <c r="L13" s="4">
        <v>394.3</v>
      </c>
      <c r="M13" s="4">
        <v>394.3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44620</v>
      </c>
      <c r="S13" s="6">
        <v>44625</v>
      </c>
      <c r="T13" s="4" t="s">
        <v>34</v>
      </c>
      <c r="U13" s="4">
        <v>394.3</v>
      </c>
      <c r="V13" s="4">
        <v>0</v>
      </c>
      <c r="W13" s="4">
        <v>0</v>
      </c>
      <c r="X13" s="4" t="s">
        <v>76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44620</v>
      </c>
      <c r="G14" s="6">
        <v>44622</v>
      </c>
      <c r="H14" s="4">
        <v>1</v>
      </c>
      <c r="I14" s="4">
        <v>2</v>
      </c>
      <c r="J14" s="4">
        <v>2</v>
      </c>
      <c r="K14" s="4" t="s">
        <v>30</v>
      </c>
      <c r="L14" s="4">
        <v>394.3</v>
      </c>
      <c r="M14" s="4">
        <v>394.3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44620</v>
      </c>
      <c r="S14" s="6">
        <v>44625</v>
      </c>
      <c r="T14" s="4" t="s">
        <v>34</v>
      </c>
      <c r="U14" s="4">
        <v>394.3</v>
      </c>
      <c r="V14" s="4">
        <v>0</v>
      </c>
      <c r="W14" s="4">
        <v>0</v>
      </c>
      <c r="X14" s="4" t="s">
        <v>79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44620</v>
      </c>
      <c r="G15" s="6">
        <v>44622</v>
      </c>
      <c r="H15" s="4">
        <v>1</v>
      </c>
      <c r="I15" s="4">
        <v>2</v>
      </c>
      <c r="J15" s="4">
        <v>2</v>
      </c>
      <c r="K15" s="4" t="s">
        <v>30</v>
      </c>
      <c r="L15" s="4">
        <v>394.3</v>
      </c>
      <c r="M15" s="4">
        <v>394.3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44620</v>
      </c>
      <c r="S15" s="6">
        <v>44625</v>
      </c>
      <c r="T15" s="4" t="s">
        <v>34</v>
      </c>
      <c r="U15" s="4">
        <v>394.3</v>
      </c>
      <c r="V15" s="4">
        <v>0</v>
      </c>
      <c r="W15" s="4">
        <v>0</v>
      </c>
      <c r="X15" s="4" t="s">
        <v>82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44621</v>
      </c>
      <c r="G16" s="6">
        <v>44622</v>
      </c>
      <c r="H16" s="4">
        <v>1</v>
      </c>
      <c r="I16" s="4">
        <v>1</v>
      </c>
      <c r="J16" s="4">
        <v>1</v>
      </c>
      <c r="K16" s="4" t="s">
        <v>30</v>
      </c>
      <c r="L16" s="4">
        <v>207.06</v>
      </c>
      <c r="M16" s="4">
        <v>207.06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44621</v>
      </c>
      <c r="S16" s="6">
        <v>44625</v>
      </c>
      <c r="T16" s="4" t="s">
        <v>34</v>
      </c>
      <c r="U16" s="4">
        <v>207.06</v>
      </c>
      <c r="V16" s="4">
        <v>0</v>
      </c>
      <c r="W16" s="4">
        <v>0</v>
      </c>
      <c r="X16" s="4" t="s">
        <v>87</v>
      </c>
      <c r="Y16" s="4" t="s">
        <v>36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44621</v>
      </c>
      <c r="G17" s="6">
        <v>44622</v>
      </c>
      <c r="H17" s="4">
        <v>1</v>
      </c>
      <c r="I17" s="4">
        <v>1</v>
      </c>
      <c r="J17" s="4">
        <v>1</v>
      </c>
      <c r="K17" s="4" t="s">
        <v>30</v>
      </c>
      <c r="L17" s="4">
        <v>213.18</v>
      </c>
      <c r="M17" s="4">
        <v>213.18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44621</v>
      </c>
      <c r="S17" s="6">
        <v>44625</v>
      </c>
      <c r="T17" s="4" t="s">
        <v>34</v>
      </c>
      <c r="U17" s="4">
        <v>213.18</v>
      </c>
      <c r="V17" s="4">
        <v>0</v>
      </c>
      <c r="W17" s="4">
        <v>0</v>
      </c>
      <c r="X17" s="4" t="s">
        <v>92</v>
      </c>
      <c r="Y17" s="4" t="s">
        <v>36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44621</v>
      </c>
      <c r="G18" s="6">
        <v>44622</v>
      </c>
      <c r="H18" s="4">
        <v>1</v>
      </c>
      <c r="I18" s="4">
        <v>1</v>
      </c>
      <c r="J18" s="4">
        <v>1</v>
      </c>
      <c r="K18" s="4" t="s">
        <v>30</v>
      </c>
      <c r="L18" s="4">
        <v>173.57</v>
      </c>
      <c r="M18" s="4">
        <v>173.57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44621</v>
      </c>
      <c r="S18" s="6">
        <v>44625</v>
      </c>
      <c r="T18" s="4" t="s">
        <v>34</v>
      </c>
      <c r="U18" s="4">
        <v>173.57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44621</v>
      </c>
      <c r="G19" s="6">
        <v>44622</v>
      </c>
      <c r="H19" s="4">
        <v>1</v>
      </c>
      <c r="I19" s="4">
        <v>1</v>
      </c>
      <c r="J19" s="4">
        <v>1</v>
      </c>
      <c r="K19" s="4" t="s">
        <v>30</v>
      </c>
      <c r="L19" s="4">
        <v>180.54</v>
      </c>
      <c r="M19" s="4">
        <v>180.54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44621</v>
      </c>
      <c r="S19" s="6">
        <v>44625</v>
      </c>
      <c r="T19" s="4" t="s">
        <v>34</v>
      </c>
      <c r="U19" s="4">
        <v>180.54</v>
      </c>
      <c r="V19" s="4">
        <v>0</v>
      </c>
      <c r="W19" s="4">
        <v>0</v>
      </c>
      <c r="X19" s="4" t="s">
        <v>101</v>
      </c>
      <c r="Y19" s="4" t="s">
        <v>36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85</v>
      </c>
      <c r="F20" s="6">
        <v>44621</v>
      </c>
      <c r="G20" s="6">
        <v>44622</v>
      </c>
      <c r="H20" s="4">
        <v>1</v>
      </c>
      <c r="I20" s="4">
        <v>1</v>
      </c>
      <c r="J20" s="4">
        <v>1</v>
      </c>
      <c r="K20" s="4" t="s">
        <v>30</v>
      </c>
      <c r="L20" s="4">
        <v>133.62</v>
      </c>
      <c r="M20" s="4">
        <v>133.62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44621</v>
      </c>
      <c r="S20" s="6">
        <v>44625</v>
      </c>
      <c r="T20" s="4" t="s">
        <v>34</v>
      </c>
      <c r="U20" s="4">
        <v>133.62</v>
      </c>
      <c r="V20" s="4">
        <v>0</v>
      </c>
      <c r="W20" s="4">
        <v>0</v>
      </c>
      <c r="X20" s="4" t="s">
        <v>105</v>
      </c>
      <c r="Y20" s="4" t="s">
        <v>36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44621</v>
      </c>
      <c r="G21" s="6">
        <v>44622</v>
      </c>
      <c r="H21" s="4">
        <v>1</v>
      </c>
      <c r="I21" s="4">
        <v>1</v>
      </c>
      <c r="J21" s="4">
        <v>1</v>
      </c>
      <c r="K21" s="4" t="s">
        <v>30</v>
      </c>
      <c r="L21" s="4">
        <v>127.26</v>
      </c>
      <c r="M21" s="4">
        <v>127.26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44621</v>
      </c>
      <c r="S21" s="6">
        <v>44625</v>
      </c>
      <c r="T21" s="4" t="s">
        <v>34</v>
      </c>
      <c r="U21" s="4">
        <v>127.26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44621</v>
      </c>
      <c r="G22" s="6">
        <v>44622</v>
      </c>
      <c r="H22" s="4">
        <v>1</v>
      </c>
      <c r="I22" s="4">
        <v>1</v>
      </c>
      <c r="J22" s="4">
        <v>1</v>
      </c>
      <c r="K22" s="4" t="s">
        <v>30</v>
      </c>
      <c r="L22" s="4">
        <v>138.72</v>
      </c>
      <c r="M22" s="4">
        <v>138.72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44621</v>
      </c>
      <c r="S22" s="6">
        <v>44625</v>
      </c>
      <c r="T22" s="4" t="s">
        <v>34</v>
      </c>
      <c r="U22" s="4">
        <v>138.72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112</v>
      </c>
      <c r="B23" s="4" t="s">
        <v>26</v>
      </c>
      <c r="C23" s="4" t="s">
        <v>54</v>
      </c>
      <c r="D23" s="4" t="s">
        <v>113</v>
      </c>
      <c r="E23" s="4" t="s">
        <v>114</v>
      </c>
      <c r="F23" s="6">
        <v>44621</v>
      </c>
      <c r="G23" s="6">
        <v>44622</v>
      </c>
      <c r="H23" s="4">
        <v>1</v>
      </c>
      <c r="I23" s="4">
        <v>1</v>
      </c>
      <c r="J23" s="4">
        <v>1</v>
      </c>
      <c r="K23" s="4" t="s">
        <v>30</v>
      </c>
      <c r="L23" s="4">
        <v>-138.72</v>
      </c>
      <c r="M23" s="4">
        <v>-138.72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44621</v>
      </c>
      <c r="S23" s="6">
        <v>44625</v>
      </c>
      <c r="T23" s="4" t="s">
        <v>34</v>
      </c>
      <c r="U23" s="4">
        <v>-138.72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44621</v>
      </c>
      <c r="G24" s="6">
        <v>44622</v>
      </c>
      <c r="H24" s="4">
        <v>1</v>
      </c>
      <c r="I24" s="4">
        <v>1</v>
      </c>
      <c r="J24" s="4">
        <v>1</v>
      </c>
      <c r="K24" s="4" t="s">
        <v>30</v>
      </c>
      <c r="L24" s="4">
        <v>220.32</v>
      </c>
      <c r="M24" s="4">
        <v>220.32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44621</v>
      </c>
      <c r="S24" s="6">
        <v>44625</v>
      </c>
      <c r="T24" s="4" t="s">
        <v>34</v>
      </c>
      <c r="U24" s="4">
        <v>220.32</v>
      </c>
      <c r="V24" s="4">
        <v>0</v>
      </c>
      <c r="W24" s="4">
        <v>0</v>
      </c>
      <c r="X24" s="4" t="s">
        <v>120</v>
      </c>
      <c r="Y24" s="4" t="s">
        <v>36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85</v>
      </c>
      <c r="F25" s="6">
        <v>44621</v>
      </c>
      <c r="G25" s="6">
        <v>44622</v>
      </c>
      <c r="H25" s="4">
        <v>1</v>
      </c>
      <c r="I25" s="4">
        <v>1</v>
      </c>
      <c r="J25" s="4">
        <v>1</v>
      </c>
      <c r="K25" s="4" t="s">
        <v>30</v>
      </c>
      <c r="L25" s="4">
        <v>121.38</v>
      </c>
      <c r="M25" s="4">
        <v>121.38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44621</v>
      </c>
      <c r="S25" s="6">
        <v>44625</v>
      </c>
      <c r="T25" s="4" t="s">
        <v>34</v>
      </c>
      <c r="U25" s="4">
        <v>121.38</v>
      </c>
      <c r="V25" s="4">
        <v>0</v>
      </c>
      <c r="W25" s="4">
        <v>0</v>
      </c>
      <c r="X25" s="4" t="s">
        <v>124</v>
      </c>
      <c r="Y25" s="4" t="s">
        <v>36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44621</v>
      </c>
      <c r="G26" s="6">
        <v>44622</v>
      </c>
      <c r="H26" s="4">
        <v>1</v>
      </c>
      <c r="I26" s="4">
        <v>1</v>
      </c>
      <c r="J26" s="4">
        <v>1</v>
      </c>
      <c r="K26" s="4" t="s">
        <v>30</v>
      </c>
      <c r="L26" s="4">
        <v>189.72</v>
      </c>
      <c r="M26" s="4">
        <v>189.72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44621</v>
      </c>
      <c r="S26" s="6">
        <v>44625</v>
      </c>
      <c r="T26" s="4" t="s">
        <v>34</v>
      </c>
      <c r="U26" s="4">
        <v>189.72</v>
      </c>
      <c r="V26" s="4">
        <v>0</v>
      </c>
      <c r="W26" s="4">
        <v>0</v>
      </c>
      <c r="X26" s="4" t="s">
        <v>129</v>
      </c>
      <c r="Y26" s="4" t="s">
        <v>36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99</v>
      </c>
      <c r="F27" s="6">
        <v>44621</v>
      </c>
      <c r="G27" s="6">
        <v>44622</v>
      </c>
      <c r="H27" s="4">
        <v>1</v>
      </c>
      <c r="I27" s="4">
        <v>1</v>
      </c>
      <c r="J27" s="4">
        <v>1</v>
      </c>
      <c r="K27" s="4" t="s">
        <v>30</v>
      </c>
      <c r="L27" s="4">
        <v>136.68</v>
      </c>
      <c r="M27" s="4">
        <v>136.68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44621</v>
      </c>
      <c r="S27" s="6">
        <v>44625</v>
      </c>
      <c r="T27" s="4" t="s">
        <v>34</v>
      </c>
      <c r="U27" s="4">
        <v>136.68</v>
      </c>
      <c r="V27" s="4">
        <v>0</v>
      </c>
      <c r="W27" s="4">
        <v>0</v>
      </c>
      <c r="X27" s="4" t="s">
        <v>133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H25" sqref="H2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5">
        <v>17480990421</v>
      </c>
      <c r="B2" s="6">
        <v>44617</v>
      </c>
      <c r="C2" s="6">
        <v>44622</v>
      </c>
      <c r="D2" s="4">
        <v>185.64</v>
      </c>
      <c r="E2" s="4" t="str">
        <f>VLOOKUP(A2,HOP!A:L,12,0)</f>
        <v>185.64</v>
      </c>
      <c r="F2" s="4" t="str">
        <f>VLOOKUP(A2,HOP!A:C,3,0)</f>
        <v>2434583</v>
      </c>
      <c r="G2" s="4">
        <f>D2-E2</f>
        <v>0</v>
      </c>
      <c r="H2" s="4" t="str">
        <f>$H$1&amp;F2</f>
        <v>，2434583</v>
      </c>
      <c r="I2" s="4" t="str">
        <f>VLOOKUP(A2,HOP!A:U,21,0)</f>
        <v>直连</v>
      </c>
    </row>
    <row r="3" s="4" customFormat="1" spans="1:9">
      <c r="A3" s="5">
        <v>17491738987</v>
      </c>
      <c r="B3" s="6">
        <v>44618</v>
      </c>
      <c r="C3" s="6">
        <v>44622</v>
      </c>
      <c r="D3" s="4">
        <v>1284.72</v>
      </c>
      <c r="E3" s="4" t="str">
        <f>VLOOKUP(A3,HOP!A:L,12,0)</f>
        <v>1284.72</v>
      </c>
      <c r="F3" s="4" t="str">
        <f>VLOOKUP(A3,HOP!A:C,3,0)</f>
        <v>2435239</v>
      </c>
      <c r="G3" s="4">
        <f t="shared" ref="G3:G24" si="0">D3-E3</f>
        <v>0</v>
      </c>
      <c r="H3" s="4" t="str">
        <f t="shared" ref="H3:H24" si="1">$H$1&amp;F3</f>
        <v>，2435239</v>
      </c>
      <c r="I3" s="4" t="str">
        <f>VLOOKUP(A3,HOP!A:U,21,0)</f>
        <v>直连</v>
      </c>
    </row>
    <row r="4" s="4" customFormat="1" spans="1:9">
      <c r="A4" s="5">
        <v>17491800784</v>
      </c>
      <c r="B4" s="6">
        <v>44620</v>
      </c>
      <c r="C4" s="6">
        <v>44622</v>
      </c>
      <c r="D4" s="4">
        <v>656.5</v>
      </c>
      <c r="E4" s="4" t="str">
        <f>VLOOKUP(A4,HOP!A:L,12,0)</f>
        <v>656.50</v>
      </c>
      <c r="F4" s="4" t="str">
        <f>VLOOKUP(A4,HOP!A:C,3,0)</f>
        <v>2435254</v>
      </c>
      <c r="G4" s="4">
        <f t="shared" si="0"/>
        <v>0</v>
      </c>
      <c r="H4" s="4" t="str">
        <f t="shared" si="1"/>
        <v>，2435254</v>
      </c>
      <c r="I4" s="4" t="str">
        <f>VLOOKUP(A4,HOP!A:U,21,0)</f>
        <v>直连</v>
      </c>
    </row>
    <row r="5" s="4" customFormat="1" spans="1:9">
      <c r="A5" s="5">
        <v>17492095603</v>
      </c>
      <c r="B5" s="6">
        <v>44618</v>
      </c>
      <c r="C5" s="6">
        <v>44622</v>
      </c>
      <c r="D5" s="4">
        <v>1155.44</v>
      </c>
      <c r="E5" s="4" t="str">
        <f>VLOOKUP(A5,HOP!A:L,12,0)</f>
        <v>1155.44</v>
      </c>
      <c r="F5" s="4" t="str">
        <f>VLOOKUP(A5,HOP!A:C,3,0)</f>
        <v>2435295</v>
      </c>
      <c r="G5" s="4">
        <f t="shared" si="0"/>
        <v>0</v>
      </c>
      <c r="H5" s="4" t="str">
        <f t="shared" si="1"/>
        <v>，2435295</v>
      </c>
      <c r="I5" s="4" t="str">
        <f>VLOOKUP(A5,HOP!A:U,21,0)</f>
        <v>直连</v>
      </c>
    </row>
    <row r="6" s="4" customFormat="1" hidden="1" spans="1:9">
      <c r="A6" s="5">
        <v>17501567287</v>
      </c>
      <c r="B6" s="6">
        <v>44619</v>
      </c>
      <c r="C6" s="6">
        <v>44622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17502019965</v>
      </c>
      <c r="B7" s="6">
        <v>44619</v>
      </c>
      <c r="C7" s="6">
        <v>44622</v>
      </c>
      <c r="D7" s="4">
        <v>814.29</v>
      </c>
      <c r="E7" s="4" t="str">
        <f>VLOOKUP(A7,HOP!A:L,12,0)</f>
        <v>814.29</v>
      </c>
      <c r="F7" s="4" t="str">
        <f>VLOOKUP(A7,HOP!A:C,3,0)</f>
        <v>2437730</v>
      </c>
      <c r="G7" s="4">
        <f t="shared" si="0"/>
        <v>0</v>
      </c>
      <c r="H7" s="4" t="str">
        <f t="shared" si="1"/>
        <v>，2437730</v>
      </c>
      <c r="I7" s="4" t="str">
        <f>VLOOKUP(A7,HOP!A:U,21,0)</f>
        <v>直连</v>
      </c>
    </row>
    <row r="8" s="4" customFormat="1" spans="1:9">
      <c r="A8" s="5">
        <v>17507112899</v>
      </c>
      <c r="B8" s="6">
        <v>44621</v>
      </c>
      <c r="C8" s="6">
        <v>44622</v>
      </c>
      <c r="D8" s="4">
        <v>288.71</v>
      </c>
      <c r="E8" s="4" t="str">
        <f>VLOOKUP(A8,HOP!A:L,12,0)</f>
        <v>288.71</v>
      </c>
      <c r="F8" s="4" t="str">
        <f>VLOOKUP(A8,HOP!A:C,3,0)</f>
        <v>2437994</v>
      </c>
      <c r="G8" s="4">
        <f t="shared" si="0"/>
        <v>0</v>
      </c>
      <c r="H8" s="4" t="str">
        <f t="shared" si="1"/>
        <v>，2437994</v>
      </c>
      <c r="I8" s="4" t="str">
        <f>VLOOKUP(A8,HOP!A:U,21,0)</f>
        <v>直连</v>
      </c>
    </row>
    <row r="9" s="4" customFormat="1" spans="1:9">
      <c r="A9" s="5">
        <v>17508280198</v>
      </c>
      <c r="B9" s="6">
        <v>44621</v>
      </c>
      <c r="C9" s="6">
        <v>44622</v>
      </c>
      <c r="D9" s="4">
        <v>355.56</v>
      </c>
      <c r="E9" s="4" t="str">
        <f>VLOOKUP(A9,HOP!A:L,12,0)</f>
        <v>355.56</v>
      </c>
      <c r="F9" s="4" t="str">
        <f>VLOOKUP(A9,HOP!A:C,3,0)</f>
        <v>2438657</v>
      </c>
      <c r="G9" s="4">
        <f t="shared" si="0"/>
        <v>0</v>
      </c>
      <c r="H9" s="4" t="str">
        <f t="shared" si="1"/>
        <v>，2438657</v>
      </c>
      <c r="I9" s="4" t="str">
        <f>VLOOKUP(A9,HOP!A:U,21,0)</f>
        <v>直连</v>
      </c>
    </row>
    <row r="10" s="4" customFormat="1" spans="1:9">
      <c r="A10" s="5">
        <v>17516084635</v>
      </c>
      <c r="B10" s="6">
        <v>44620</v>
      </c>
      <c r="C10" s="6">
        <v>44622</v>
      </c>
      <c r="D10" s="4">
        <v>394.3</v>
      </c>
      <c r="E10" s="4" t="str">
        <f>VLOOKUP(A10,HOP!A:L,12,0)</f>
        <v>394.30</v>
      </c>
      <c r="F10" s="4" t="str">
        <f>VLOOKUP(A10,HOP!A:C,3,0)</f>
        <v>2440386</v>
      </c>
      <c r="G10" s="4">
        <f t="shared" si="0"/>
        <v>0</v>
      </c>
      <c r="H10" s="4" t="str">
        <f t="shared" si="1"/>
        <v>，2440386</v>
      </c>
      <c r="I10" s="4" t="str">
        <f>VLOOKUP(A10,HOP!A:U,21,0)</f>
        <v>直连</v>
      </c>
    </row>
    <row r="11" s="4" customFormat="1" spans="1:9">
      <c r="A11" s="5">
        <v>17516088481</v>
      </c>
      <c r="B11" s="6">
        <v>44620</v>
      </c>
      <c r="C11" s="6">
        <v>44622</v>
      </c>
      <c r="D11" s="4">
        <v>394.3</v>
      </c>
      <c r="E11" s="4" t="str">
        <f>VLOOKUP(A11,HOP!A:L,12,0)</f>
        <v>394.30</v>
      </c>
      <c r="F11" s="4" t="str">
        <f>VLOOKUP(A11,HOP!A:C,3,0)</f>
        <v>2440394</v>
      </c>
      <c r="G11" s="4">
        <f t="shared" si="0"/>
        <v>0</v>
      </c>
      <c r="H11" s="4" t="str">
        <f t="shared" si="1"/>
        <v>，2440394</v>
      </c>
      <c r="I11" s="4" t="str">
        <f>VLOOKUP(A11,HOP!A:U,21,0)</f>
        <v>直连</v>
      </c>
    </row>
    <row r="12" s="4" customFormat="1" spans="1:9">
      <c r="A12" s="5">
        <v>17516086515</v>
      </c>
      <c r="B12" s="6">
        <v>44620</v>
      </c>
      <c r="C12" s="6">
        <v>44622</v>
      </c>
      <c r="D12" s="4">
        <v>394.3</v>
      </c>
      <c r="E12" s="4" t="str">
        <f>VLOOKUP(A12,HOP!A:L,12,0)</f>
        <v>394.30</v>
      </c>
      <c r="F12" s="4" t="str">
        <f>VLOOKUP(A12,HOP!A:C,3,0)</f>
        <v>2440392</v>
      </c>
      <c r="G12" s="4">
        <f t="shared" si="0"/>
        <v>0</v>
      </c>
      <c r="H12" s="4" t="str">
        <f t="shared" si="1"/>
        <v>，2440392</v>
      </c>
      <c r="I12" s="4" t="str">
        <f>VLOOKUP(A12,HOP!A:U,21,0)</f>
        <v>直连</v>
      </c>
    </row>
    <row r="13" s="4" customFormat="1" spans="1:9">
      <c r="A13" s="5">
        <v>17516087145</v>
      </c>
      <c r="B13" s="6">
        <v>44620</v>
      </c>
      <c r="C13" s="6">
        <v>44622</v>
      </c>
      <c r="D13" s="4">
        <v>394.3</v>
      </c>
      <c r="E13" s="4" t="str">
        <f>VLOOKUP(A13,HOP!A:L,12,0)</f>
        <v>394.30</v>
      </c>
      <c r="F13" s="4" t="str">
        <f>VLOOKUP(A13,HOP!A:C,3,0)</f>
        <v>2440395</v>
      </c>
      <c r="G13" s="4">
        <f t="shared" si="0"/>
        <v>0</v>
      </c>
      <c r="H13" s="4" t="str">
        <f t="shared" si="1"/>
        <v>，2440395</v>
      </c>
      <c r="I13" s="4" t="str">
        <f>VLOOKUP(A13,HOP!A:U,21,0)</f>
        <v>直连</v>
      </c>
    </row>
    <row r="14" s="4" customFormat="1" spans="1:9">
      <c r="A14" s="5">
        <v>17523864429</v>
      </c>
      <c r="B14" s="6">
        <v>44621</v>
      </c>
      <c r="C14" s="6">
        <v>44622</v>
      </c>
      <c r="D14" s="4">
        <v>207.06</v>
      </c>
      <c r="E14" s="4" t="str">
        <f>VLOOKUP(A14,HOP!A:L,12,0)</f>
        <v>207.06</v>
      </c>
      <c r="F14" s="4" t="str">
        <f>VLOOKUP(A14,HOP!A:C,3,0)</f>
        <v>2441848</v>
      </c>
      <c r="G14" s="4">
        <f t="shared" si="0"/>
        <v>0</v>
      </c>
      <c r="H14" s="4" t="str">
        <f t="shared" si="1"/>
        <v>，2441848</v>
      </c>
      <c r="I14" s="4" t="str">
        <f>VLOOKUP(A14,HOP!A:U,21,0)</f>
        <v>直连</v>
      </c>
    </row>
    <row r="15" s="4" customFormat="1" spans="1:9">
      <c r="A15" s="5">
        <v>17524464853</v>
      </c>
      <c r="B15" s="6">
        <v>44621</v>
      </c>
      <c r="C15" s="6">
        <v>44622</v>
      </c>
      <c r="D15" s="4">
        <v>213.18</v>
      </c>
      <c r="E15" s="4" t="str">
        <f>VLOOKUP(A15,HOP!A:L,12,0)</f>
        <v>213.18</v>
      </c>
      <c r="F15" s="4" t="str">
        <f>VLOOKUP(A15,HOP!A:C,3,0)</f>
        <v>2442158</v>
      </c>
      <c r="G15" s="4">
        <f t="shared" si="0"/>
        <v>0</v>
      </c>
      <c r="H15" s="4" t="str">
        <f t="shared" si="1"/>
        <v>，2442158</v>
      </c>
      <c r="I15" s="4" t="str">
        <f>VLOOKUP(A15,HOP!A:U,21,0)</f>
        <v>直连</v>
      </c>
    </row>
    <row r="16" s="4" customFormat="1" spans="1:9">
      <c r="A16" s="5">
        <v>17524467528</v>
      </c>
      <c r="B16" s="6">
        <v>44621</v>
      </c>
      <c r="C16" s="6">
        <v>44622</v>
      </c>
      <c r="D16" s="4">
        <v>173.57</v>
      </c>
      <c r="E16" s="4" t="str">
        <f>VLOOKUP(A16,HOP!A:L,12,0)</f>
        <v>173.57</v>
      </c>
      <c r="F16" s="4" t="str">
        <f>VLOOKUP(A16,HOP!A:C,3,0)</f>
        <v>2442159</v>
      </c>
      <c r="G16" s="4">
        <f t="shared" si="0"/>
        <v>0</v>
      </c>
      <c r="H16" s="4" t="str">
        <f t="shared" si="1"/>
        <v>，2442159</v>
      </c>
      <c r="I16" s="4" t="str">
        <f>VLOOKUP(A16,HOP!A:U,21,0)</f>
        <v>直连</v>
      </c>
    </row>
    <row r="17" s="4" customFormat="1" spans="1:9">
      <c r="A17" s="5">
        <v>17524520785</v>
      </c>
      <c r="B17" s="6">
        <v>44621</v>
      </c>
      <c r="C17" s="6">
        <v>44622</v>
      </c>
      <c r="D17" s="4">
        <v>180.54</v>
      </c>
      <c r="E17" s="4" t="str">
        <f>VLOOKUP(A17,HOP!A:L,12,0)</f>
        <v>180.54</v>
      </c>
      <c r="F17" s="4" t="str">
        <f>VLOOKUP(A17,HOP!A:C,3,0)</f>
        <v>2442206</v>
      </c>
      <c r="G17" s="4">
        <f t="shared" si="0"/>
        <v>0</v>
      </c>
      <c r="H17" s="4" t="str">
        <f t="shared" si="1"/>
        <v>，2442206</v>
      </c>
      <c r="I17" s="4" t="str">
        <f>VLOOKUP(A17,HOP!A:U,21,0)</f>
        <v>直连</v>
      </c>
    </row>
    <row r="18" s="4" customFormat="1" spans="1:9">
      <c r="A18" s="5">
        <v>17524566378</v>
      </c>
      <c r="B18" s="6">
        <v>44621</v>
      </c>
      <c r="C18" s="6">
        <v>44622</v>
      </c>
      <c r="D18" s="4">
        <v>133.62</v>
      </c>
      <c r="E18" s="4" t="str">
        <f>VLOOKUP(A18,HOP!A:L,12,0)</f>
        <v>133.62</v>
      </c>
      <c r="F18" s="4" t="str">
        <f>VLOOKUP(A18,HOP!A:C,3,0)</f>
        <v>2442231</v>
      </c>
      <c r="G18" s="4">
        <f t="shared" si="0"/>
        <v>0</v>
      </c>
      <c r="H18" s="4" t="str">
        <f t="shared" si="1"/>
        <v>，2442231</v>
      </c>
      <c r="I18" s="4" t="str">
        <f>VLOOKUP(A18,HOP!A:U,21,0)</f>
        <v>直连</v>
      </c>
    </row>
    <row r="19" s="4" customFormat="1" spans="1:9">
      <c r="A19" s="5">
        <v>17524759162</v>
      </c>
      <c r="B19" s="6">
        <v>44621</v>
      </c>
      <c r="C19" s="6">
        <v>44622</v>
      </c>
      <c r="D19" s="4">
        <v>127.26</v>
      </c>
      <c r="E19" s="4" t="str">
        <f>VLOOKUP(A19,HOP!A:L,12,0)</f>
        <v>127.26</v>
      </c>
      <c r="F19" s="4" t="str">
        <f>VLOOKUP(A19,HOP!A:C,3,0)</f>
        <v>2442354</v>
      </c>
      <c r="G19" s="4">
        <f t="shared" si="0"/>
        <v>0</v>
      </c>
      <c r="H19" s="4" t="str">
        <f t="shared" si="1"/>
        <v>，2442354</v>
      </c>
      <c r="I19" s="4" t="str">
        <f>VLOOKUP(A19,HOP!A:U,21,0)</f>
        <v>直连</v>
      </c>
    </row>
    <row r="20" s="4" customFormat="1" hidden="1" spans="1:9">
      <c r="A20" s="5">
        <v>17524949686</v>
      </c>
      <c r="B20" s="6">
        <v>44621</v>
      </c>
      <c r="C20" s="6">
        <v>44622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17525937543</v>
      </c>
      <c r="B21" s="6">
        <v>44621</v>
      </c>
      <c r="C21" s="6">
        <v>44622</v>
      </c>
      <c r="D21" s="4">
        <v>220.32</v>
      </c>
      <c r="E21" s="4" t="str">
        <f>VLOOKUP(A21,HOP!A:L,12,0)</f>
        <v>220.32</v>
      </c>
      <c r="F21" s="4" t="str">
        <f>VLOOKUP(A21,HOP!A:C,3,0)</f>
        <v>2443009</v>
      </c>
      <c r="G21" s="4">
        <f t="shared" si="0"/>
        <v>0</v>
      </c>
      <c r="H21" s="4" t="str">
        <f t="shared" si="1"/>
        <v>，2443009</v>
      </c>
      <c r="I21" s="4" t="str">
        <f>VLOOKUP(A21,HOP!A:U,21,0)</f>
        <v>直连</v>
      </c>
    </row>
    <row r="22" s="4" customFormat="1" spans="1:9">
      <c r="A22" s="5">
        <v>17526206569</v>
      </c>
      <c r="B22" s="6">
        <v>44621</v>
      </c>
      <c r="C22" s="6">
        <v>44622</v>
      </c>
      <c r="D22" s="4">
        <v>121.38</v>
      </c>
      <c r="E22" s="4" t="str">
        <f>VLOOKUP(A22,HOP!A:L,12,0)</f>
        <v>121.38</v>
      </c>
      <c r="F22" s="4" t="str">
        <f>VLOOKUP(A22,HOP!A:C,3,0)</f>
        <v>2443220</v>
      </c>
      <c r="G22" s="4">
        <f t="shared" si="0"/>
        <v>0</v>
      </c>
      <c r="H22" s="4" t="str">
        <f t="shared" si="1"/>
        <v>，2443220</v>
      </c>
      <c r="I22" s="4" t="str">
        <f>VLOOKUP(A22,HOP!A:U,21,0)</f>
        <v>直连</v>
      </c>
    </row>
    <row r="23" s="4" customFormat="1" spans="1:9">
      <c r="A23" s="5">
        <v>17525928581</v>
      </c>
      <c r="B23" s="6">
        <v>44621</v>
      </c>
      <c r="C23" s="6">
        <v>44622</v>
      </c>
      <c r="D23" s="4">
        <v>189.72</v>
      </c>
      <c r="E23" s="4" t="str">
        <f>VLOOKUP(A23,HOP!A:L,12,0)</f>
        <v>189.72</v>
      </c>
      <c r="F23" s="4" t="str">
        <f>VLOOKUP(A23,HOP!A:C,3,0)</f>
        <v>2443272</v>
      </c>
      <c r="G23" s="4">
        <f t="shared" si="0"/>
        <v>0</v>
      </c>
      <c r="H23" s="4" t="str">
        <f t="shared" si="1"/>
        <v>，2443272</v>
      </c>
      <c r="I23" s="4" t="str">
        <f>VLOOKUP(A23,HOP!A:U,21,0)</f>
        <v>直连</v>
      </c>
    </row>
    <row r="24" s="4" customFormat="1" spans="1:9">
      <c r="A24" s="5">
        <v>17531357229</v>
      </c>
      <c r="B24" s="6">
        <v>44621</v>
      </c>
      <c r="C24" s="6">
        <v>44622</v>
      </c>
      <c r="D24" s="4">
        <v>136.68</v>
      </c>
      <c r="E24" s="4" t="str">
        <f>VLOOKUP(A24,HOP!A:L,12,0)</f>
        <v>136.68</v>
      </c>
      <c r="F24" s="4" t="str">
        <f>VLOOKUP(A24,HOP!A:C,3,0)</f>
        <v>2443747</v>
      </c>
      <c r="G24" s="4">
        <f t="shared" si="0"/>
        <v>0</v>
      </c>
      <c r="H24" s="4" t="str">
        <f t="shared" si="1"/>
        <v>，2443747</v>
      </c>
      <c r="I24" s="4" t="str">
        <f>VLOOKUP(A24,HOP!A:U,21,0)</f>
        <v>直连</v>
      </c>
    </row>
    <row r="26" spans="4:4">
      <c r="D26" s="4">
        <f>SUM(D2:D25)</f>
        <v>8021.39</v>
      </c>
    </row>
    <row r="33" spans="1:1">
      <c r="A33" s="4" t="s">
        <v>135</v>
      </c>
    </row>
    <row r="34" spans="1:1">
      <c r="A34" s="4" t="s">
        <v>136</v>
      </c>
    </row>
    <row r="35" spans="1:1">
      <c r="A35" s="4" t="s">
        <v>137</v>
      </c>
    </row>
  </sheetData>
  <autoFilter ref="A1:XFD26">
    <filterColumn colId="3">
      <filters blank="1">
        <filter val="180.54"/>
        <filter val="1155.44"/>
        <filter val="355.56"/>
        <filter val="173.57"/>
        <filter val="213.18"/>
        <filter val="133.62"/>
        <filter val="1284.72"/>
        <filter val="394.3"/>
        <filter val="185.64"/>
        <filter val="656.5"/>
        <filter val="127.26"/>
        <filter val="136.68"/>
        <filter val="814.29"/>
        <filter val="8021.39"/>
        <filter val="288.71"/>
        <filter val="189.72"/>
        <filter val="220.32"/>
        <filter val="121.38"/>
        <filter val="207.06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138</v>
      </c>
      <c r="B1" s="2" t="s">
        <v>139</v>
      </c>
      <c r="C1" s="2" t="s">
        <v>140</v>
      </c>
      <c r="D1" s="2" t="s">
        <v>141</v>
      </c>
      <c r="E1" s="2" t="s">
        <v>13</v>
      </c>
      <c r="F1" s="2" t="s">
        <v>5</v>
      </c>
      <c r="G1" s="2" t="s">
        <v>6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  <c r="U1" s="2" t="s">
        <v>155</v>
      </c>
    </row>
    <row r="2" s="1" customFormat="1" spans="1:21">
      <c r="A2" s="3">
        <v>17480990421</v>
      </c>
      <c r="B2" s="1" t="s">
        <v>156</v>
      </c>
      <c r="C2" s="1" t="s">
        <v>157</v>
      </c>
      <c r="D2" s="1" t="s">
        <v>158</v>
      </c>
      <c r="E2" s="1" t="s">
        <v>31</v>
      </c>
      <c r="F2" s="1" t="s">
        <v>156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163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169</v>
      </c>
      <c r="T2" s="1" t="s">
        <v>170</v>
      </c>
      <c r="U2" s="1" t="s">
        <v>171</v>
      </c>
    </row>
    <row r="3" s="1" customFormat="1" spans="1:21">
      <c r="A3" s="3">
        <v>17491738987</v>
      </c>
      <c r="B3" s="1" t="s">
        <v>172</v>
      </c>
      <c r="C3" s="1" t="s">
        <v>173</v>
      </c>
      <c r="D3" s="1" t="s">
        <v>174</v>
      </c>
      <c r="E3" s="1" t="s">
        <v>41</v>
      </c>
      <c r="F3" s="1" t="s">
        <v>172</v>
      </c>
      <c r="G3" s="1" t="s">
        <v>159</v>
      </c>
      <c r="H3" s="1" t="s">
        <v>160</v>
      </c>
      <c r="I3" s="1" t="s">
        <v>175</v>
      </c>
      <c r="J3" s="1" t="s">
        <v>162</v>
      </c>
      <c r="K3" s="1" t="s">
        <v>175</v>
      </c>
      <c r="L3" s="1" t="s">
        <v>175</v>
      </c>
      <c r="M3" s="1" t="s">
        <v>176</v>
      </c>
      <c r="N3" s="1" t="s">
        <v>176</v>
      </c>
      <c r="O3" s="1" t="s">
        <v>165</v>
      </c>
      <c r="P3" s="1" t="s">
        <v>166</v>
      </c>
      <c r="Q3" s="1" t="s">
        <v>167</v>
      </c>
      <c r="R3" s="1" t="s">
        <v>177</v>
      </c>
      <c r="S3" s="1" t="s">
        <v>169</v>
      </c>
      <c r="T3" s="1" t="s">
        <v>170</v>
      </c>
      <c r="U3" s="1" t="s">
        <v>171</v>
      </c>
    </row>
    <row r="4" s="1" customFormat="1" spans="1:21">
      <c r="A4" s="3">
        <v>17491800784</v>
      </c>
      <c r="B4" s="1" t="s">
        <v>172</v>
      </c>
      <c r="C4" s="1" t="s">
        <v>178</v>
      </c>
      <c r="D4" s="1" t="s">
        <v>179</v>
      </c>
      <c r="E4" s="1" t="s">
        <v>45</v>
      </c>
      <c r="F4" s="1" t="s">
        <v>180</v>
      </c>
      <c r="G4" s="1" t="s">
        <v>159</v>
      </c>
      <c r="H4" s="1" t="s">
        <v>160</v>
      </c>
      <c r="I4" s="1" t="s">
        <v>181</v>
      </c>
      <c r="J4" s="1" t="s">
        <v>162</v>
      </c>
      <c r="K4" s="1" t="s">
        <v>181</v>
      </c>
      <c r="L4" s="1" t="s">
        <v>181</v>
      </c>
      <c r="M4" s="1" t="s">
        <v>176</v>
      </c>
      <c r="N4" s="1" t="s">
        <v>176</v>
      </c>
      <c r="O4" s="1" t="s">
        <v>165</v>
      </c>
      <c r="P4" s="1" t="s">
        <v>166</v>
      </c>
      <c r="Q4" s="1" t="s">
        <v>167</v>
      </c>
      <c r="R4" s="1" t="s">
        <v>182</v>
      </c>
      <c r="S4" s="1" t="s">
        <v>169</v>
      </c>
      <c r="T4" s="1" t="s">
        <v>170</v>
      </c>
      <c r="U4" s="1" t="s">
        <v>171</v>
      </c>
    </row>
    <row r="5" s="1" customFormat="1" spans="1:21">
      <c r="A5" s="3">
        <v>17492095603</v>
      </c>
      <c r="B5" s="1" t="s">
        <v>172</v>
      </c>
      <c r="C5" s="1" t="s">
        <v>183</v>
      </c>
      <c r="D5" s="1" t="s">
        <v>184</v>
      </c>
      <c r="E5" s="1" t="s">
        <v>49</v>
      </c>
      <c r="F5" s="1" t="s">
        <v>172</v>
      </c>
      <c r="G5" s="1" t="s">
        <v>159</v>
      </c>
      <c r="H5" s="1" t="s">
        <v>160</v>
      </c>
      <c r="I5" s="1" t="s">
        <v>185</v>
      </c>
      <c r="J5" s="1" t="s">
        <v>162</v>
      </c>
      <c r="K5" s="1" t="s">
        <v>185</v>
      </c>
      <c r="L5" s="1" t="s">
        <v>185</v>
      </c>
      <c r="M5" s="1" t="s">
        <v>176</v>
      </c>
      <c r="N5" s="1" t="s">
        <v>176</v>
      </c>
      <c r="O5" s="1" t="s">
        <v>165</v>
      </c>
      <c r="P5" s="1" t="s">
        <v>166</v>
      </c>
      <c r="Q5" s="1" t="s">
        <v>167</v>
      </c>
      <c r="R5" s="1" t="s">
        <v>186</v>
      </c>
      <c r="S5" s="1" t="s">
        <v>169</v>
      </c>
      <c r="T5" s="1" t="s">
        <v>170</v>
      </c>
      <c r="U5" s="1" t="s">
        <v>171</v>
      </c>
    </row>
    <row r="6" s="1" customFormat="1" spans="1:21">
      <c r="A6" s="3">
        <v>17502019965</v>
      </c>
      <c r="B6" s="1" t="s">
        <v>187</v>
      </c>
      <c r="C6" s="1" t="s">
        <v>188</v>
      </c>
      <c r="D6" s="1" t="s">
        <v>189</v>
      </c>
      <c r="E6" s="1" t="s">
        <v>58</v>
      </c>
      <c r="F6" s="1" t="s">
        <v>187</v>
      </c>
      <c r="G6" s="1" t="s">
        <v>159</v>
      </c>
      <c r="H6" s="1" t="s">
        <v>160</v>
      </c>
      <c r="I6" s="1" t="s">
        <v>190</v>
      </c>
      <c r="J6" s="1" t="s">
        <v>162</v>
      </c>
      <c r="K6" s="1" t="s">
        <v>190</v>
      </c>
      <c r="L6" s="1" t="s">
        <v>190</v>
      </c>
      <c r="M6" s="1" t="s">
        <v>176</v>
      </c>
      <c r="N6" s="1" t="s">
        <v>176</v>
      </c>
      <c r="O6" s="1" t="s">
        <v>165</v>
      </c>
      <c r="P6" s="1" t="s">
        <v>166</v>
      </c>
      <c r="Q6" s="1" t="s">
        <v>167</v>
      </c>
      <c r="R6" s="1" t="s">
        <v>191</v>
      </c>
      <c r="S6" s="1" t="s">
        <v>169</v>
      </c>
      <c r="T6" s="1" t="s">
        <v>170</v>
      </c>
      <c r="U6" s="1" t="s">
        <v>171</v>
      </c>
    </row>
    <row r="7" s="1" customFormat="1" spans="1:21">
      <c r="A7" s="3">
        <v>17507112899</v>
      </c>
      <c r="B7" s="1" t="s">
        <v>187</v>
      </c>
      <c r="C7" s="1" t="s">
        <v>192</v>
      </c>
      <c r="D7" s="1" t="s">
        <v>193</v>
      </c>
      <c r="E7" s="1" t="s">
        <v>63</v>
      </c>
      <c r="F7" s="1" t="s">
        <v>194</v>
      </c>
      <c r="G7" s="1" t="s">
        <v>159</v>
      </c>
      <c r="H7" s="1" t="s">
        <v>160</v>
      </c>
      <c r="I7" s="1" t="s">
        <v>195</v>
      </c>
      <c r="J7" s="1" t="s">
        <v>162</v>
      </c>
      <c r="K7" s="1" t="s">
        <v>195</v>
      </c>
      <c r="L7" s="1" t="s">
        <v>195</v>
      </c>
      <c r="M7" s="1" t="s">
        <v>176</v>
      </c>
      <c r="N7" s="1" t="s">
        <v>176</v>
      </c>
      <c r="O7" s="1" t="s">
        <v>165</v>
      </c>
      <c r="P7" s="1" t="s">
        <v>166</v>
      </c>
      <c r="Q7" s="1" t="s">
        <v>167</v>
      </c>
      <c r="R7" s="1" t="s">
        <v>196</v>
      </c>
      <c r="S7" s="1" t="s">
        <v>169</v>
      </c>
      <c r="T7" s="1" t="s">
        <v>170</v>
      </c>
      <c r="U7" s="1" t="s">
        <v>171</v>
      </c>
    </row>
    <row r="8" s="1" customFormat="1" spans="1:21">
      <c r="A8" s="3">
        <v>17508280198</v>
      </c>
      <c r="B8" s="1" t="s">
        <v>187</v>
      </c>
      <c r="C8" s="1" t="s">
        <v>197</v>
      </c>
      <c r="D8" s="1" t="s">
        <v>198</v>
      </c>
      <c r="E8" s="1" t="s">
        <v>67</v>
      </c>
      <c r="F8" s="1" t="s">
        <v>194</v>
      </c>
      <c r="G8" s="1" t="s">
        <v>159</v>
      </c>
      <c r="H8" s="1" t="s">
        <v>160</v>
      </c>
      <c r="I8" s="1" t="s">
        <v>199</v>
      </c>
      <c r="J8" s="1" t="s">
        <v>162</v>
      </c>
      <c r="K8" s="1" t="s">
        <v>199</v>
      </c>
      <c r="L8" s="1" t="s">
        <v>199</v>
      </c>
      <c r="M8" s="1" t="s">
        <v>176</v>
      </c>
      <c r="N8" s="1" t="s">
        <v>176</v>
      </c>
      <c r="O8" s="1" t="s">
        <v>165</v>
      </c>
      <c r="P8" s="1" t="s">
        <v>166</v>
      </c>
      <c r="Q8" s="1" t="s">
        <v>167</v>
      </c>
      <c r="R8" s="1" t="s">
        <v>200</v>
      </c>
      <c r="S8" s="1" t="s">
        <v>169</v>
      </c>
      <c r="T8" s="1" t="s">
        <v>170</v>
      </c>
      <c r="U8" s="1" t="s">
        <v>171</v>
      </c>
    </row>
    <row r="9" s="1" customFormat="1" spans="1:21">
      <c r="A9" s="3">
        <v>17516084635</v>
      </c>
      <c r="B9" s="1" t="s">
        <v>180</v>
      </c>
      <c r="C9" s="1" t="s">
        <v>201</v>
      </c>
      <c r="D9" s="1" t="s">
        <v>202</v>
      </c>
      <c r="E9" s="1" t="s">
        <v>72</v>
      </c>
      <c r="F9" s="1" t="s">
        <v>180</v>
      </c>
      <c r="G9" s="1" t="s">
        <v>159</v>
      </c>
      <c r="H9" s="1" t="s">
        <v>160</v>
      </c>
      <c r="I9" s="1" t="s">
        <v>203</v>
      </c>
      <c r="J9" s="1" t="s">
        <v>162</v>
      </c>
      <c r="K9" s="1" t="s">
        <v>203</v>
      </c>
      <c r="L9" s="1" t="s">
        <v>203</v>
      </c>
      <c r="M9" s="1" t="s">
        <v>176</v>
      </c>
      <c r="N9" s="1" t="s">
        <v>176</v>
      </c>
      <c r="O9" s="1" t="s">
        <v>165</v>
      </c>
      <c r="P9" s="1" t="s">
        <v>166</v>
      </c>
      <c r="Q9" s="1" t="s">
        <v>167</v>
      </c>
      <c r="R9" s="1" t="s">
        <v>204</v>
      </c>
      <c r="S9" s="1" t="s">
        <v>169</v>
      </c>
      <c r="T9" s="1" t="s">
        <v>170</v>
      </c>
      <c r="U9" s="1" t="s">
        <v>171</v>
      </c>
    </row>
    <row r="10" s="1" customFormat="1" spans="1:21">
      <c r="A10" s="3">
        <v>17516086515</v>
      </c>
      <c r="B10" s="1" t="s">
        <v>180</v>
      </c>
      <c r="C10" s="1" t="s">
        <v>205</v>
      </c>
      <c r="D10" s="1" t="s">
        <v>202</v>
      </c>
      <c r="E10" s="1" t="s">
        <v>78</v>
      </c>
      <c r="F10" s="1" t="s">
        <v>180</v>
      </c>
      <c r="G10" s="1" t="s">
        <v>159</v>
      </c>
      <c r="H10" s="1" t="s">
        <v>160</v>
      </c>
      <c r="I10" s="1" t="s">
        <v>203</v>
      </c>
      <c r="J10" s="1" t="s">
        <v>162</v>
      </c>
      <c r="K10" s="1" t="s">
        <v>203</v>
      </c>
      <c r="L10" s="1" t="s">
        <v>203</v>
      </c>
      <c r="M10" s="1" t="s">
        <v>176</v>
      </c>
      <c r="N10" s="1" t="s">
        <v>176</v>
      </c>
      <c r="O10" s="1" t="s">
        <v>165</v>
      </c>
      <c r="P10" s="1" t="s">
        <v>166</v>
      </c>
      <c r="Q10" s="1" t="s">
        <v>167</v>
      </c>
      <c r="R10" s="1" t="s">
        <v>206</v>
      </c>
      <c r="S10" s="1" t="s">
        <v>169</v>
      </c>
      <c r="T10" s="1" t="s">
        <v>170</v>
      </c>
      <c r="U10" s="1" t="s">
        <v>171</v>
      </c>
    </row>
    <row r="11" s="1" customFormat="1" spans="1:21">
      <c r="A11" s="3">
        <v>17516088481</v>
      </c>
      <c r="B11" s="1" t="s">
        <v>180</v>
      </c>
      <c r="C11" s="1" t="s">
        <v>207</v>
      </c>
      <c r="D11" s="1" t="s">
        <v>202</v>
      </c>
      <c r="E11" s="1" t="s">
        <v>75</v>
      </c>
      <c r="F11" s="1" t="s">
        <v>180</v>
      </c>
      <c r="G11" s="1" t="s">
        <v>159</v>
      </c>
      <c r="H11" s="1" t="s">
        <v>160</v>
      </c>
      <c r="I11" s="1" t="s">
        <v>203</v>
      </c>
      <c r="J11" s="1" t="s">
        <v>162</v>
      </c>
      <c r="K11" s="1" t="s">
        <v>203</v>
      </c>
      <c r="L11" s="1" t="s">
        <v>203</v>
      </c>
      <c r="M11" s="1" t="s">
        <v>176</v>
      </c>
      <c r="N11" s="1" t="s">
        <v>176</v>
      </c>
      <c r="O11" s="1" t="s">
        <v>165</v>
      </c>
      <c r="P11" s="1" t="s">
        <v>166</v>
      </c>
      <c r="Q11" s="1" t="s">
        <v>167</v>
      </c>
      <c r="R11" s="1" t="s">
        <v>208</v>
      </c>
      <c r="S11" s="1" t="s">
        <v>169</v>
      </c>
      <c r="T11" s="1" t="s">
        <v>170</v>
      </c>
      <c r="U11" s="1" t="s">
        <v>171</v>
      </c>
    </row>
    <row r="12" s="1" customFormat="1" spans="1:21">
      <c r="A12" s="3">
        <v>17516087145</v>
      </c>
      <c r="B12" s="1" t="s">
        <v>180</v>
      </c>
      <c r="C12" s="1" t="s">
        <v>209</v>
      </c>
      <c r="D12" s="1" t="s">
        <v>202</v>
      </c>
      <c r="E12" s="1" t="s">
        <v>81</v>
      </c>
      <c r="F12" s="1" t="s">
        <v>180</v>
      </c>
      <c r="G12" s="1" t="s">
        <v>159</v>
      </c>
      <c r="H12" s="1" t="s">
        <v>160</v>
      </c>
      <c r="I12" s="1" t="s">
        <v>203</v>
      </c>
      <c r="J12" s="1" t="s">
        <v>162</v>
      </c>
      <c r="K12" s="1" t="s">
        <v>203</v>
      </c>
      <c r="L12" s="1" t="s">
        <v>203</v>
      </c>
      <c r="M12" s="1" t="s">
        <v>176</v>
      </c>
      <c r="N12" s="1" t="s">
        <v>176</v>
      </c>
      <c r="O12" s="1" t="s">
        <v>165</v>
      </c>
      <c r="P12" s="1" t="s">
        <v>166</v>
      </c>
      <c r="Q12" s="1" t="s">
        <v>167</v>
      </c>
      <c r="R12" s="1" t="s">
        <v>210</v>
      </c>
      <c r="S12" s="1" t="s">
        <v>169</v>
      </c>
      <c r="T12" s="1" t="s">
        <v>170</v>
      </c>
      <c r="U12" s="1" t="s">
        <v>171</v>
      </c>
    </row>
    <row r="13" s="1" customFormat="1" spans="1:21">
      <c r="A13" s="3">
        <v>17523864429</v>
      </c>
      <c r="B13" s="1" t="s">
        <v>194</v>
      </c>
      <c r="C13" s="1" t="s">
        <v>211</v>
      </c>
      <c r="D13" s="1" t="s">
        <v>212</v>
      </c>
      <c r="E13" s="1" t="s">
        <v>86</v>
      </c>
      <c r="F13" s="1" t="s">
        <v>194</v>
      </c>
      <c r="G13" s="1" t="s">
        <v>159</v>
      </c>
      <c r="H13" s="1" t="s">
        <v>160</v>
      </c>
      <c r="I13" s="1" t="s">
        <v>213</v>
      </c>
      <c r="J13" s="1" t="s">
        <v>162</v>
      </c>
      <c r="K13" s="1" t="s">
        <v>213</v>
      </c>
      <c r="L13" s="1" t="s">
        <v>213</v>
      </c>
      <c r="M13" s="1" t="s">
        <v>176</v>
      </c>
      <c r="N13" s="1" t="s">
        <v>176</v>
      </c>
      <c r="O13" s="1" t="s">
        <v>165</v>
      </c>
      <c r="P13" s="1" t="s">
        <v>166</v>
      </c>
      <c r="Q13" s="1" t="s">
        <v>167</v>
      </c>
      <c r="R13" s="1" t="s">
        <v>214</v>
      </c>
      <c r="S13" s="1" t="s">
        <v>169</v>
      </c>
      <c r="T13" s="1" t="s">
        <v>170</v>
      </c>
      <c r="U13" s="1" t="s">
        <v>171</v>
      </c>
    </row>
    <row r="14" s="1" customFormat="1" spans="1:21">
      <c r="A14" s="3">
        <v>17524464853</v>
      </c>
      <c r="B14" s="1" t="s">
        <v>194</v>
      </c>
      <c r="C14" s="1" t="s">
        <v>215</v>
      </c>
      <c r="D14" s="1" t="s">
        <v>216</v>
      </c>
      <c r="E14" s="1" t="s">
        <v>91</v>
      </c>
      <c r="F14" s="1" t="s">
        <v>194</v>
      </c>
      <c r="G14" s="1" t="s">
        <v>159</v>
      </c>
      <c r="H14" s="1" t="s">
        <v>160</v>
      </c>
      <c r="I14" s="1" t="s">
        <v>217</v>
      </c>
      <c r="J14" s="1" t="s">
        <v>162</v>
      </c>
      <c r="K14" s="1" t="s">
        <v>217</v>
      </c>
      <c r="L14" s="1" t="s">
        <v>217</v>
      </c>
      <c r="M14" s="1" t="s">
        <v>176</v>
      </c>
      <c r="N14" s="1" t="s">
        <v>176</v>
      </c>
      <c r="O14" s="1" t="s">
        <v>165</v>
      </c>
      <c r="P14" s="1" t="s">
        <v>166</v>
      </c>
      <c r="Q14" s="1" t="s">
        <v>167</v>
      </c>
      <c r="R14" s="1" t="s">
        <v>218</v>
      </c>
      <c r="S14" s="1" t="s">
        <v>169</v>
      </c>
      <c r="T14" s="1" t="s">
        <v>170</v>
      </c>
      <c r="U14" s="1" t="s">
        <v>171</v>
      </c>
    </row>
    <row r="15" s="1" customFormat="1" spans="1:21">
      <c r="A15" s="3">
        <v>17524467528</v>
      </c>
      <c r="B15" s="1" t="s">
        <v>194</v>
      </c>
      <c r="C15" s="1" t="s">
        <v>219</v>
      </c>
      <c r="D15" s="1" t="s">
        <v>220</v>
      </c>
      <c r="E15" s="1" t="s">
        <v>96</v>
      </c>
      <c r="F15" s="1" t="s">
        <v>194</v>
      </c>
      <c r="G15" s="1" t="s">
        <v>159</v>
      </c>
      <c r="H15" s="1" t="s">
        <v>160</v>
      </c>
      <c r="I15" s="1" t="s">
        <v>221</v>
      </c>
      <c r="J15" s="1" t="s">
        <v>162</v>
      </c>
      <c r="K15" s="1" t="s">
        <v>221</v>
      </c>
      <c r="L15" s="1" t="s">
        <v>221</v>
      </c>
      <c r="M15" s="1" t="s">
        <v>176</v>
      </c>
      <c r="N15" s="1" t="s">
        <v>176</v>
      </c>
      <c r="O15" s="1" t="s">
        <v>165</v>
      </c>
      <c r="P15" s="1" t="s">
        <v>166</v>
      </c>
      <c r="Q15" s="1" t="s">
        <v>167</v>
      </c>
      <c r="R15" s="1" t="s">
        <v>222</v>
      </c>
      <c r="S15" s="1" t="s">
        <v>169</v>
      </c>
      <c r="T15" s="1" t="s">
        <v>170</v>
      </c>
      <c r="U15" s="1" t="s">
        <v>171</v>
      </c>
    </row>
    <row r="16" s="1" customFormat="1" spans="1:21">
      <c r="A16" s="3">
        <v>17524520785</v>
      </c>
      <c r="B16" s="1" t="s">
        <v>194</v>
      </c>
      <c r="C16" s="1" t="s">
        <v>223</v>
      </c>
      <c r="D16" s="1" t="s">
        <v>224</v>
      </c>
      <c r="E16" s="1" t="s">
        <v>100</v>
      </c>
      <c r="F16" s="1" t="s">
        <v>194</v>
      </c>
      <c r="G16" s="1" t="s">
        <v>159</v>
      </c>
      <c r="H16" s="1" t="s">
        <v>160</v>
      </c>
      <c r="I16" s="1" t="s">
        <v>225</v>
      </c>
      <c r="J16" s="1" t="s">
        <v>162</v>
      </c>
      <c r="K16" s="1" t="s">
        <v>225</v>
      </c>
      <c r="L16" s="1" t="s">
        <v>225</v>
      </c>
      <c r="M16" s="1" t="s">
        <v>176</v>
      </c>
      <c r="N16" s="1" t="s">
        <v>176</v>
      </c>
      <c r="O16" s="1" t="s">
        <v>165</v>
      </c>
      <c r="P16" s="1" t="s">
        <v>166</v>
      </c>
      <c r="Q16" s="1" t="s">
        <v>167</v>
      </c>
      <c r="R16" s="1" t="s">
        <v>226</v>
      </c>
      <c r="S16" s="1" t="s">
        <v>169</v>
      </c>
      <c r="T16" s="1" t="s">
        <v>170</v>
      </c>
      <c r="U16" s="1" t="s">
        <v>171</v>
      </c>
    </row>
    <row r="17" s="1" customFormat="1" spans="1:21">
      <c r="A17" s="3">
        <v>17524566378</v>
      </c>
      <c r="B17" s="1" t="s">
        <v>194</v>
      </c>
      <c r="C17" s="1" t="s">
        <v>227</v>
      </c>
      <c r="D17" s="1" t="s">
        <v>228</v>
      </c>
      <c r="E17" s="1" t="s">
        <v>104</v>
      </c>
      <c r="F17" s="1" t="s">
        <v>194</v>
      </c>
      <c r="G17" s="1" t="s">
        <v>159</v>
      </c>
      <c r="H17" s="1" t="s">
        <v>160</v>
      </c>
      <c r="I17" s="1" t="s">
        <v>229</v>
      </c>
      <c r="J17" s="1" t="s">
        <v>162</v>
      </c>
      <c r="K17" s="1" t="s">
        <v>229</v>
      </c>
      <c r="L17" s="1" t="s">
        <v>229</v>
      </c>
      <c r="M17" s="1" t="s">
        <v>176</v>
      </c>
      <c r="N17" s="1" t="s">
        <v>176</v>
      </c>
      <c r="O17" s="1" t="s">
        <v>165</v>
      </c>
      <c r="P17" s="1" t="s">
        <v>166</v>
      </c>
      <c r="Q17" s="1" t="s">
        <v>167</v>
      </c>
      <c r="R17" s="1" t="s">
        <v>230</v>
      </c>
      <c r="S17" s="1" t="s">
        <v>169</v>
      </c>
      <c r="T17" s="1" t="s">
        <v>170</v>
      </c>
      <c r="U17" s="1" t="s">
        <v>171</v>
      </c>
    </row>
    <row r="18" s="1" customFormat="1" spans="1:21">
      <c r="A18" s="3">
        <v>17524759162</v>
      </c>
      <c r="B18" s="1" t="s">
        <v>194</v>
      </c>
      <c r="C18" s="1" t="s">
        <v>231</v>
      </c>
      <c r="D18" s="1" t="s">
        <v>232</v>
      </c>
      <c r="E18" s="1" t="s">
        <v>109</v>
      </c>
      <c r="F18" s="1" t="s">
        <v>194</v>
      </c>
      <c r="G18" s="1" t="s">
        <v>159</v>
      </c>
      <c r="H18" s="1" t="s">
        <v>160</v>
      </c>
      <c r="I18" s="1" t="s">
        <v>233</v>
      </c>
      <c r="J18" s="1" t="s">
        <v>162</v>
      </c>
      <c r="K18" s="1" t="s">
        <v>233</v>
      </c>
      <c r="L18" s="1" t="s">
        <v>233</v>
      </c>
      <c r="M18" s="1" t="s">
        <v>176</v>
      </c>
      <c r="N18" s="1" t="s">
        <v>176</v>
      </c>
      <c r="O18" s="1" t="s">
        <v>165</v>
      </c>
      <c r="P18" s="1" t="s">
        <v>166</v>
      </c>
      <c r="Q18" s="1" t="s">
        <v>167</v>
      </c>
      <c r="R18" s="1" t="s">
        <v>234</v>
      </c>
      <c r="S18" s="1" t="s">
        <v>169</v>
      </c>
      <c r="T18" s="1" t="s">
        <v>170</v>
      </c>
      <c r="U18" s="1" t="s">
        <v>171</v>
      </c>
    </row>
    <row r="19" s="1" customFormat="1" spans="1:21">
      <c r="A19" s="3">
        <v>17525937543</v>
      </c>
      <c r="B19" s="1" t="s">
        <v>194</v>
      </c>
      <c r="C19" s="1" t="s">
        <v>235</v>
      </c>
      <c r="D19" s="1" t="s">
        <v>236</v>
      </c>
      <c r="E19" s="1" t="s">
        <v>119</v>
      </c>
      <c r="F19" s="1" t="s">
        <v>194</v>
      </c>
      <c r="G19" s="1" t="s">
        <v>159</v>
      </c>
      <c r="H19" s="1" t="s">
        <v>160</v>
      </c>
      <c r="I19" s="1" t="s">
        <v>237</v>
      </c>
      <c r="J19" s="1" t="s">
        <v>162</v>
      </c>
      <c r="K19" s="1" t="s">
        <v>237</v>
      </c>
      <c r="L19" s="1" t="s">
        <v>237</v>
      </c>
      <c r="M19" s="1" t="s">
        <v>176</v>
      </c>
      <c r="N19" s="1" t="s">
        <v>176</v>
      </c>
      <c r="O19" s="1" t="s">
        <v>165</v>
      </c>
      <c r="P19" s="1" t="s">
        <v>166</v>
      </c>
      <c r="Q19" s="1" t="s">
        <v>167</v>
      </c>
      <c r="R19" s="1" t="s">
        <v>238</v>
      </c>
      <c r="S19" s="1" t="s">
        <v>169</v>
      </c>
      <c r="T19" s="1" t="s">
        <v>170</v>
      </c>
      <c r="U19" s="1" t="s">
        <v>171</v>
      </c>
    </row>
    <row r="20" s="1" customFormat="1" spans="1:21">
      <c r="A20" s="3">
        <v>17526206569</v>
      </c>
      <c r="B20" s="1" t="s">
        <v>194</v>
      </c>
      <c r="C20" s="1" t="s">
        <v>239</v>
      </c>
      <c r="D20" s="1" t="s">
        <v>240</v>
      </c>
      <c r="E20" s="1" t="s">
        <v>123</v>
      </c>
      <c r="F20" s="1" t="s">
        <v>194</v>
      </c>
      <c r="G20" s="1" t="s">
        <v>159</v>
      </c>
      <c r="H20" s="1" t="s">
        <v>160</v>
      </c>
      <c r="I20" s="1" t="s">
        <v>241</v>
      </c>
      <c r="J20" s="1" t="s">
        <v>162</v>
      </c>
      <c r="K20" s="1" t="s">
        <v>241</v>
      </c>
      <c r="L20" s="1" t="s">
        <v>241</v>
      </c>
      <c r="M20" s="1" t="s">
        <v>176</v>
      </c>
      <c r="N20" s="1" t="s">
        <v>176</v>
      </c>
      <c r="O20" s="1" t="s">
        <v>165</v>
      </c>
      <c r="P20" s="1" t="s">
        <v>166</v>
      </c>
      <c r="Q20" s="1" t="s">
        <v>167</v>
      </c>
      <c r="R20" s="1" t="s">
        <v>242</v>
      </c>
      <c r="S20" s="1" t="s">
        <v>169</v>
      </c>
      <c r="T20" s="1" t="s">
        <v>170</v>
      </c>
      <c r="U20" s="1" t="s">
        <v>171</v>
      </c>
    </row>
    <row r="21" s="1" customFormat="1" spans="1:21">
      <c r="A21" s="3">
        <v>17525928581</v>
      </c>
      <c r="B21" s="1" t="s">
        <v>194</v>
      </c>
      <c r="C21" s="1" t="s">
        <v>243</v>
      </c>
      <c r="D21" s="1" t="s">
        <v>244</v>
      </c>
      <c r="E21" s="1" t="s">
        <v>128</v>
      </c>
      <c r="F21" s="1" t="s">
        <v>194</v>
      </c>
      <c r="G21" s="1" t="s">
        <v>159</v>
      </c>
      <c r="H21" s="1" t="s">
        <v>160</v>
      </c>
      <c r="I21" s="1" t="s">
        <v>245</v>
      </c>
      <c r="J21" s="1" t="s">
        <v>162</v>
      </c>
      <c r="K21" s="1" t="s">
        <v>245</v>
      </c>
      <c r="L21" s="1" t="s">
        <v>245</v>
      </c>
      <c r="M21" s="1" t="s">
        <v>176</v>
      </c>
      <c r="N21" s="1" t="s">
        <v>176</v>
      </c>
      <c r="O21" s="1" t="s">
        <v>165</v>
      </c>
      <c r="P21" s="1" t="s">
        <v>166</v>
      </c>
      <c r="Q21" s="1" t="s">
        <v>167</v>
      </c>
      <c r="R21" s="1" t="s">
        <v>246</v>
      </c>
      <c r="S21" s="1" t="s">
        <v>169</v>
      </c>
      <c r="T21" s="1" t="s">
        <v>170</v>
      </c>
      <c r="U21" s="1" t="s">
        <v>171</v>
      </c>
    </row>
    <row r="22" s="1" customFormat="1" spans="1:21">
      <c r="A22" s="3">
        <v>17531357229</v>
      </c>
      <c r="B22" s="1" t="s">
        <v>194</v>
      </c>
      <c r="C22" s="1" t="s">
        <v>247</v>
      </c>
      <c r="D22" s="1" t="s">
        <v>248</v>
      </c>
      <c r="E22" s="1" t="s">
        <v>132</v>
      </c>
      <c r="F22" s="1" t="s">
        <v>194</v>
      </c>
      <c r="G22" s="1" t="s">
        <v>159</v>
      </c>
      <c r="H22" s="1" t="s">
        <v>160</v>
      </c>
      <c r="I22" s="1" t="s">
        <v>249</v>
      </c>
      <c r="J22" s="1" t="s">
        <v>162</v>
      </c>
      <c r="K22" s="1" t="s">
        <v>249</v>
      </c>
      <c r="L22" s="1" t="s">
        <v>249</v>
      </c>
      <c r="M22" s="1" t="s">
        <v>176</v>
      </c>
      <c r="N22" s="1" t="s">
        <v>176</v>
      </c>
      <c r="O22" s="1" t="s">
        <v>165</v>
      </c>
      <c r="P22" s="1" t="s">
        <v>166</v>
      </c>
      <c r="Q22" s="1" t="s">
        <v>167</v>
      </c>
      <c r="R22" s="1" t="s">
        <v>250</v>
      </c>
      <c r="S22" s="1" t="s">
        <v>169</v>
      </c>
      <c r="T22" s="1" t="s">
        <v>170</v>
      </c>
      <c r="U22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2022-03-05T01:15:02Z</dcterms:created>
  <dcterms:modified xsi:type="dcterms:W3CDTF">2022-03-05T02:07:27Z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B9DC9EBEBF174692A39F7A864B166E74</vt:lpwstr>
  </property>
  <property fmtid="{D5CDD505-2E9C-101B-9397-08002B2CF9AE}" pid="3" name="KSOProductBuildVer">
    <vt:lpwstr>2052-11.1.0.11365</vt:lpwstr>
  </property>
</Properties>
</file>