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<sst xmlns="http://schemas.openxmlformats.org/spreadsheetml/2006/main" count="520" uniqueCount="229">
  <si>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</si>
  <si>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</si>
  <si>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</si>
  <si>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</si>
  <si>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</si>
  <si>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</si>
  <si>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</si>
  <si>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</si>
  <si>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</si>
  <si>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</si>
  <si>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</si>
  <si>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</si>
  <si>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</si>
  <si>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</si>
  <si>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</si>
  <si>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</si>
  <si>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</si>
  <si>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</si>
  <si>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</si>
  <si>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</si>
  <si>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</si>
  <si>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</si>
  <si>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</si>
  <si>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</si>
  <si>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</si>
  <si>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17235563194	</t>
  </si>
  <si>
    <t>Ctrip</t>
  </si>
  <si>
    <t>正常</t>
  </si>
  <si>
    <t>[阿鲁沙]图利亚精品 Spa 酒店(Tulia Boutique Hotel and Spa)(46061904)</t>
  </si>
  <si>
    <t>豪华双人间&lt;不退款&gt;&lt;2人入住&gt;</t>
  </si>
  <si>
    <t>USD</t>
  </si>
  <si>
    <t>leclerc/eric,leclerc/laetitia</t>
  </si>
  <si>
    <t>CA5326220305USD</t>
  </si>
  <si>
    <t>未提现</t>
  </si>
  <si>
    <t>携程开票</t>
  </si>
  <si>
    <t xml:space="preserve">2409138	</t>
  </si>
  <si>
    <t xml:space="preserve">	</t>
  </si>
  <si>
    <t xml:space="preserve">17367763897	</t>
  </si>
  <si>
    <t>[吉隆坡]吉隆坡市中心华美达套房酒店(Ramada Suites by Wyndham Kuala Lumpur City Centre)(40742356)</t>
  </si>
  <si>
    <t>工作室行政特大床房&lt;不退款&gt;&lt;2人入住&gt;</t>
  </si>
  <si>
    <t>SU/SING KIEU,DING/KEA WEI</t>
  </si>
  <si>
    <t xml:space="preserve">2419641	</t>
  </si>
  <si>
    <t xml:space="preserve">17368686360	</t>
  </si>
  <si>
    <t>[纽约]纽约诺玛德詹姆斯酒店(The James New York NoMad)(37211796)</t>
  </si>
  <si>
    <t>豪华特大床房&lt;不退款&gt;&lt;2人入住&gt;</t>
  </si>
  <si>
    <t>HALABY/CATHERINE</t>
  </si>
  <si>
    <t xml:space="preserve">2419754	</t>
  </si>
  <si>
    <t>取消</t>
  </si>
  <si>
    <t xml:space="preserve">17437525621	</t>
  </si>
  <si>
    <t>[巴黎]钟楼巴黎14玛娜巴纳斯峰酒店(Campanile Paris 14 - Maine Montparnasse)(39034658)</t>
  </si>
  <si>
    <t>双人床房&lt;2人入住&gt;&lt;不退款&gt;&lt;早餐&gt;</t>
  </si>
  <si>
    <t>CLAVERIE/Christelle,CLAVERIE/Cyril</t>
  </si>
  <si>
    <t xml:space="preserve">2427633	</t>
  </si>
  <si>
    <t xml:space="preserve">811140930	</t>
  </si>
  <si>
    <t xml:space="preserve">17444952442	</t>
  </si>
  <si>
    <t>[巴塞罗那]巴塞罗那新西位酒店(Vincci Bit Barcelona)(37213925)</t>
  </si>
  <si>
    <t>经济房&lt;4&gt;&lt;不退款&gt;&lt;2人入住&gt;</t>
  </si>
  <si>
    <t>WANG/XI</t>
  </si>
  <si>
    <t xml:space="preserve">2429568	</t>
  </si>
  <si>
    <t xml:space="preserve">EXP-1897567916	</t>
  </si>
  <si>
    <t xml:space="preserve">17461585880	</t>
  </si>
  <si>
    <t>[西雅图]玛尔圭酒店(MarQueen Hotel)(70661517)</t>
  </si>
  <si>
    <t>豪华客房, 1 张特大床&lt;不退款&gt;&lt;2人入住&gt;</t>
  </si>
  <si>
    <t>Ochoa/Rosalie</t>
  </si>
  <si>
    <t xml:space="preserve">acknowledge	</t>
  </si>
  <si>
    <t xml:space="preserve">17489905820	</t>
  </si>
  <si>
    <t>[拉斯维加斯]卢克索酒店(Luxor Hotel &amp; Casino)(37197997)</t>
  </si>
  <si>
    <t>金字塔甄选特大床房&lt;不退款&gt;&lt;2人入住&gt;</t>
  </si>
  <si>
    <t>Castillo/Rosa</t>
  </si>
  <si>
    <t xml:space="preserve">2434954	</t>
  </si>
  <si>
    <t xml:space="preserve">17501228943	</t>
  </si>
  <si>
    <t>[里士满]伯克利酒店(The Berkeley Hotel)(40092464)</t>
  </si>
  <si>
    <t>高级客房1张特大床&lt;不退款&gt;&lt;2人入住&gt;</t>
  </si>
  <si>
    <t>Alpern/Doug</t>
  </si>
  <si>
    <t xml:space="preserve">2437061	</t>
  </si>
  <si>
    <t xml:space="preserve">106271	</t>
  </si>
  <si>
    <t xml:space="preserve">17523310022	</t>
  </si>
  <si>
    <t>[纽约]吉尔德大厦 - 托普森酒店(Gild Hall - A Thompson Hotel)(39046740)</t>
  </si>
  <si>
    <t>XIONG/QIAN</t>
  </si>
  <si>
    <t xml:space="preserve">2441682	</t>
  </si>
  <si>
    <t xml:space="preserve">17523313084	</t>
  </si>
  <si>
    <t>客房, 1 张特大床&lt;不退款&gt;&lt;2人入住&gt;</t>
  </si>
  <si>
    <t>WANG/CHANYUAN</t>
  </si>
  <si>
    <t xml:space="preserve">2441685	</t>
  </si>
  <si>
    <t xml:space="preserve">5790303301	</t>
  </si>
  <si>
    <t xml:space="preserve">17523514589	</t>
  </si>
  <si>
    <t>[迈阿密]迈阿密市中心港口假日酒店(Holiday Inn Hotel Port of Miami-Downtown, an Ihg Hotel)(37223488)</t>
  </si>
  <si>
    <t>大号床房&lt;不退款&gt;&lt;2人入住&gt;</t>
  </si>
  <si>
    <t>Vasa/Lauri Valtteri</t>
  </si>
  <si>
    <t xml:space="preserve">2441725	</t>
  </si>
  <si>
    <t xml:space="preserve">17523928329	</t>
  </si>
  <si>
    <t>[帕克德尔]柏岱尔汽车旅馆(Parkdale Motor Inn)(39042499)</t>
  </si>
  <si>
    <t>标准房&lt;不退款&gt;&lt;2人入住&gt;</t>
  </si>
  <si>
    <t>Healy/Liam</t>
  </si>
  <si>
    <t xml:space="preserve">2441881	</t>
  </si>
  <si>
    <t>EXP-1901484969</t>
  </si>
  <si>
    <t xml:space="preserve">EXP-1901484970	</t>
  </si>
  <si>
    <t xml:space="preserve">17526516256	</t>
  </si>
  <si>
    <t>[胡志明市]西贡城市之心自由中央酒店(Liberty Central Saigon Citypoint)(39037135)</t>
  </si>
  <si>
    <t>豪华房&lt;4&gt;&lt;不退款&gt;&lt;2人入住&gt;</t>
  </si>
  <si>
    <t>Do/Minh anh</t>
  </si>
  <si>
    <t xml:space="preserve">RZ-1901655785	</t>
  </si>
  <si>
    <t xml:space="preserve">17531725327	</t>
  </si>
  <si>
    <t>[圣奥古斯丁]庞塞圣奥古斯丁汽车旅馆(The Ponce St. Augustine Hotel)(39039147)</t>
  </si>
  <si>
    <t>传统2张大床房&lt;不退款&gt;&lt;2人入住&gt;</t>
  </si>
  <si>
    <t>horvath/Kathryn</t>
  </si>
  <si>
    <t xml:space="preserve">EXP-1901702039	</t>
  </si>
  <si>
    <t xml:space="preserve">17235273213	</t>
  </si>
  <si>
    <t>补单</t>
  </si>
  <si>
    <t>[佩鲁贾]西娜布鲁法尼酒店(Sina Brufani)(5931900)</t>
  </si>
  <si>
    <t>高级双床房&lt;不退款&gt;&lt;2人入住&gt;</t>
  </si>
  <si>
    <t>Enrico/Luca</t>
  </si>
  <si>
    <t xml:space="preserve">2409090	</t>
  </si>
  <si>
    <t xml:space="preserve">12403182	</t>
  </si>
  <si>
    <t>，</t>
  </si>
  <si>
    <t>本期收回1.62</t>
  </si>
  <si>
    <t>A220305105354481</t>
  </si>
  <si>
    <t xml:space="preserve">USD / HKD 当前参考汇率: 7.81499
</t>
  </si>
  <si>
    <t>总计：2147.62 USD/
16783.63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</si>
  <si>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</si>
  <si>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</si>
  <si>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</si>
  <si>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</si>
  <si>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</si>
  <si>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</si>
  <si>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</si>
  <si>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</si>
  <si>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</si>
  <si>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</si>
  <si>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</si>
  <si>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</si>
  <si>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</si>
  <si>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</si>
  <si>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</si>
  <si>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</si>
  <si>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</si>
  <si>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</si>
  <si>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2022-01-26</t>
  </si>
  <si>
    <t>2409138</t>
  </si>
  <si>
    <t>图利亚精品 Spa 酒店</t>
  </si>
  <si>
    <t>leclerc eric,leclerc laetitia</t>
  </si>
  <si>
    <t>2022-02-28</t>
  </si>
  <si>
    <t>2022-03-02</t>
  </si>
  <si>
    <t>退房日周结</t>
  </si>
  <si>
    <t>1013.37</t>
  </si>
  <si>
    <t>159.00</t>
  </si>
  <si>
    <t>0</t>
  </si>
  <si>
    <t>0.00</t>
  </si>
  <si>
    <t>携程盛景国际直连</t>
  </si>
  <si>
    <t>01.010677</t>
  </si>
  <si>
    <t>2022-01-26 01:14:15</t>
  </si>
  <si>
    <t>否</t>
  </si>
  <si>
    <t>汇智国际旅游发展有限公司</t>
  </si>
  <si>
    <t>直连</t>
  </si>
  <si>
    <t>2022-02-15</t>
  </si>
  <si>
    <t>2419641</t>
  </si>
  <si>
    <t>吉隆坡市中心华美达套房酒店</t>
  </si>
  <si>
    <t>SU SING KIEU,DING KEA WEI</t>
  </si>
  <si>
    <t>2022-02-27</t>
  </si>
  <si>
    <t>860.17</t>
  </si>
  <si>
    <t>135.00</t>
  </si>
  <si>
    <t>2022-02-15 21:20:39</t>
  </si>
  <si>
    <t>2022-02-21</t>
  </si>
  <si>
    <t>2427633</t>
  </si>
  <si>
    <t>钟楼巴黎14玛娜巴纳斯峰酒店</t>
  </si>
  <si>
    <t>CLAVERIE Christelle,CLAVERIE Cyril</t>
  </si>
  <si>
    <t>2022-03-01</t>
  </si>
  <si>
    <t>551.57</t>
  </si>
  <si>
    <t>87.00</t>
  </si>
  <si>
    <t>2022-02-21 00:13:56</t>
  </si>
  <si>
    <t>2429568</t>
  </si>
  <si>
    <t>巴塞罗那万基比特酒店</t>
  </si>
  <si>
    <t>WANG XI</t>
  </si>
  <si>
    <t>3658.12</t>
  </si>
  <si>
    <t>577.00</t>
  </si>
  <si>
    <t>2022-02-21 20:02:09</t>
  </si>
  <si>
    <t>2022-02-23</t>
  </si>
  <si>
    <t>2431973</t>
  </si>
  <si>
    <t>玛尔圭酒店</t>
  </si>
  <si>
    <t>Ochoa Rosalie</t>
  </si>
  <si>
    <t>963.70</t>
  </si>
  <si>
    <t>152.00</t>
  </si>
  <si>
    <t>2022-02-23 13:23:54</t>
  </si>
  <si>
    <t>2022-02-25</t>
  </si>
  <si>
    <t>2434954</t>
  </si>
  <si>
    <t>拉斯维加斯卢克索赌场酒店</t>
  </si>
  <si>
    <t>Castillo Rosa</t>
  </si>
  <si>
    <t>875.27</t>
  </si>
  <si>
    <t>138.00</t>
  </si>
  <si>
    <t>2022-02-25 21:11:45</t>
  </si>
  <si>
    <t>2437061</t>
  </si>
  <si>
    <t>伯克利酒店</t>
  </si>
  <si>
    <t>Alpern Doug</t>
  </si>
  <si>
    <t>1025.52</t>
  </si>
  <si>
    <t>162.00</t>
  </si>
  <si>
    <t>2022-02-27 03:36:48</t>
  </si>
  <si>
    <t>2441682</t>
  </si>
  <si>
    <t xml:space="preserve">纽约吉尔德大厦 - 托普森酒店 </t>
  </si>
  <si>
    <t>XIONG QIAN</t>
  </si>
  <si>
    <t>1302.70</t>
  </si>
  <si>
    <t>206.00</t>
  </si>
  <si>
    <t>2022-03-01 01:56:47</t>
  </si>
  <si>
    <t>2441685</t>
  </si>
  <si>
    <t>WANG CHANYUAN</t>
  </si>
  <si>
    <t>2022-03-01 01:58:13</t>
  </si>
  <si>
    <t>2441725</t>
  </si>
  <si>
    <t>迈阿密市中心港口假日酒店</t>
  </si>
  <si>
    <t>Vasa Lauri Valtteri</t>
  </si>
  <si>
    <t>916.95</t>
  </si>
  <si>
    <t>145.00</t>
  </si>
  <si>
    <t>2022-03-01 04:50:02</t>
  </si>
  <si>
    <t>2441881</t>
  </si>
  <si>
    <t>帕克戴尔汽车旅馆</t>
  </si>
  <si>
    <t>Healy Liam</t>
  </si>
  <si>
    <t>1049.75</t>
  </si>
  <si>
    <t>166.00</t>
  </si>
  <si>
    <t>2022-03-01 09:28:34</t>
  </si>
  <si>
    <t>2443443</t>
  </si>
  <si>
    <t>西贡城市之心自由中央酒店</t>
  </si>
  <si>
    <t>Do Minh anh</t>
  </si>
  <si>
    <t>290.89</t>
  </si>
  <si>
    <t>46.00</t>
  </si>
  <si>
    <t>2022-03-01 19:33:30</t>
  </si>
  <si>
    <t>2443873</t>
  </si>
  <si>
    <t>庞塞圣奥古斯丁汽车旅馆</t>
  </si>
  <si>
    <t>horvath Kathryn</t>
  </si>
  <si>
    <t>708.27</t>
  </si>
  <si>
    <t>112.00</t>
  </si>
  <si>
    <t>2022-03-01 22:13:30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</si>
</sst>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44620</v>
      </c>
      <c r="G2" s="6">
        <v>44622</v>
      </c>
      <c r="H2" s="4">
        <v>1</v>
      </c>
      <c r="I2" s="4">
        <v>2</v>
      </c>
      <c r="J2" s="4">
        <v>2</v>
      </c>
      <c r="K2" s="4" t="s">
        <v>30</v>
      </c>
      <c r="L2" s="4">
        <v>159</v>
      </c>
      <c r="M2" s="4">
        <v>159</v>
      </c>
      <c r="N2" s="4" t="s">
        <v>31</v>
      </c>
      <c r="O2" s="4" t="s">
        <v>32</v>
      </c>
      <c r="P2" s="4" t="s">
        <v>33</v>
      </c>
      <c r="Q2" s="4">
        <v>0</v>
      </c>
      <c r="R2" s="7">
        <v>44587</v>
      </c>
      <c r="S2" s="6">
        <v>44625</v>
      </c>
      <c r="T2" s="4" t="s">
        <v>34</v>
      </c>
      <c r="U2" s="4">
        <v>159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44619</v>
      </c>
      <c r="G3" s="6">
        <v>44622</v>
      </c>
      <c r="H3" s="4">
        <v>1</v>
      </c>
      <c r="I3" s="4">
        <v>3</v>
      </c>
      <c r="J3" s="4">
        <v>3</v>
      </c>
      <c r="K3" s="4" t="s">
        <v>30</v>
      </c>
      <c r="L3" s="4">
        <v>135</v>
      </c>
      <c r="M3" s="4">
        <v>135</v>
      </c>
      <c r="N3" s="4" t="s">
        <v>40</v>
      </c>
      <c r="O3" s="4" t="s">
        <v>32</v>
      </c>
      <c r="P3" s="4" t="s">
        <v>33</v>
      </c>
      <c r="Q3" s="4">
        <v>0</v>
      </c>
      <c r="R3" s="7">
        <v>44607</v>
      </c>
      <c r="S3" s="6">
        <v>44625</v>
      </c>
      <c r="T3" s="4" t="s">
        <v>34</v>
      </c>
      <c r="U3" s="4">
        <v>135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44619</v>
      </c>
      <c r="G4" s="6">
        <v>44622</v>
      </c>
      <c r="H4" s="4">
        <v>1</v>
      </c>
      <c r="I4" s="4">
        <v>3</v>
      </c>
      <c r="J4" s="4">
        <v>3</v>
      </c>
      <c r="K4" s="4" t="s">
        <v>30</v>
      </c>
      <c r="L4" s="4">
        <v>811</v>
      </c>
      <c r="M4" s="4">
        <v>811</v>
      </c>
      <c r="N4" s="4" t="s">
        <v>45</v>
      </c>
      <c r="O4" s="4" t="s">
        <v>32</v>
      </c>
      <c r="P4" s="4" t="s">
        <v>33</v>
      </c>
      <c r="Q4" s="4">
        <v>0</v>
      </c>
      <c r="R4" s="7">
        <v>44608</v>
      </c>
      <c r="S4" s="6">
        <v>44625</v>
      </c>
      <c r="T4" s="4" t="s">
        <v>34</v>
      </c>
      <c r="U4" s="4">
        <v>811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47</v>
      </c>
      <c r="D5" s="4" t="s">
        <v>43</v>
      </c>
      <c r="E5" s="4" t="s">
        <v>44</v>
      </c>
      <c r="F5" s="6">
        <v>44619</v>
      </c>
      <c r="G5" s="6">
        <v>44622</v>
      </c>
      <c r="H5" s="4">
        <v>1</v>
      </c>
      <c r="I5" s="4">
        <v>3</v>
      </c>
      <c r="J5" s="4">
        <v>3</v>
      </c>
      <c r="K5" s="4" t="s">
        <v>30</v>
      </c>
      <c r="L5" s="4">
        <v>-811</v>
      </c>
      <c r="M5" s="4">
        <v>-811</v>
      </c>
      <c r="N5" s="4" t="s">
        <v>45</v>
      </c>
      <c r="O5" s="4" t="s">
        <v>32</v>
      </c>
      <c r="P5" s="4" t="s">
        <v>33</v>
      </c>
      <c r="Q5" s="4">
        <v>0</v>
      </c>
      <c r="R5" s="7">
        <v>44608</v>
      </c>
      <c r="S5" s="6">
        <v>44625</v>
      </c>
      <c r="T5" s="4" t="s">
        <v>34</v>
      </c>
      <c r="U5" s="4">
        <v>-811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44621</v>
      </c>
      <c r="G6" s="6">
        <v>44622</v>
      </c>
      <c r="H6" s="4">
        <v>1</v>
      </c>
      <c r="I6" s="4">
        <v>1</v>
      </c>
      <c r="J6" s="4">
        <v>1</v>
      </c>
      <c r="K6" s="4" t="s">
        <v>30</v>
      </c>
      <c r="L6" s="4">
        <v>87</v>
      </c>
      <c r="M6" s="4">
        <v>87</v>
      </c>
      <c r="N6" s="4" t="s">
        <v>51</v>
      </c>
      <c r="O6" s="4" t="s">
        <v>32</v>
      </c>
      <c r="P6" s="4" t="s">
        <v>33</v>
      </c>
      <c r="Q6" s="4">
        <v>0</v>
      </c>
      <c r="R6" s="7">
        <v>44613</v>
      </c>
      <c r="S6" s="6">
        <v>44625</v>
      </c>
      <c r="T6" s="4" t="s">
        <v>34</v>
      </c>
      <c r="U6" s="4">
        <v>87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44619</v>
      </c>
      <c r="G7" s="6">
        <v>44622</v>
      </c>
      <c r="H7" s="4">
        <v>1</v>
      </c>
      <c r="I7" s="4">
        <v>3</v>
      </c>
      <c r="J7" s="4">
        <v>3</v>
      </c>
      <c r="K7" s="4" t="s">
        <v>30</v>
      </c>
      <c r="L7" s="4">
        <v>577</v>
      </c>
      <c r="M7" s="4">
        <v>577</v>
      </c>
      <c r="N7" s="4" t="s">
        <v>57</v>
      </c>
      <c r="O7" s="4" t="s">
        <v>32</v>
      </c>
      <c r="P7" s="4" t="s">
        <v>33</v>
      </c>
      <c r="Q7" s="4">
        <v>0</v>
      </c>
      <c r="R7" s="7">
        <v>44613</v>
      </c>
      <c r="S7" s="6">
        <v>44625</v>
      </c>
      <c r="T7" s="4" t="s">
        <v>34</v>
      </c>
      <c r="U7" s="4">
        <v>577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44621</v>
      </c>
      <c r="G8" s="6">
        <v>44622</v>
      </c>
      <c r="H8" s="4">
        <v>1</v>
      </c>
      <c r="I8" s="4">
        <v>1</v>
      </c>
      <c r="J8" s="4">
        <v>1</v>
      </c>
      <c r="K8" s="4" t="s">
        <v>30</v>
      </c>
      <c r="L8" s="4">
        <v>152</v>
      </c>
      <c r="M8" s="4">
        <v>152</v>
      </c>
      <c r="N8" s="4" t="s">
        <v>63</v>
      </c>
      <c r="O8" s="4" t="s">
        <v>32</v>
      </c>
      <c r="P8" s="4" t="s">
        <v>33</v>
      </c>
      <c r="Q8" s="4">
        <v>0</v>
      </c>
      <c r="R8" s="7">
        <v>44615</v>
      </c>
      <c r="S8" s="6">
        <v>44625</v>
      </c>
      <c r="T8" s="4" t="s">
        <v>34</v>
      </c>
      <c r="U8" s="4">
        <v>152</v>
      </c>
      <c r="V8" s="4">
        <v>0</v>
      </c>
      <c r="W8" s="4">
        <v>0</v>
      </c>
      <c r="X8" s="4" t="s">
        <v>36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44619</v>
      </c>
      <c r="G9" s="6">
        <v>44622</v>
      </c>
      <c r="H9" s="4">
        <v>1</v>
      </c>
      <c r="I9" s="4">
        <v>3</v>
      </c>
      <c r="J9" s="4">
        <v>3</v>
      </c>
      <c r="K9" s="4" t="s">
        <v>30</v>
      </c>
      <c r="L9" s="4">
        <v>138</v>
      </c>
      <c r="M9" s="4">
        <v>138</v>
      </c>
      <c r="N9" s="4" t="s">
        <v>68</v>
      </c>
      <c r="O9" s="4" t="s">
        <v>32</v>
      </c>
      <c r="P9" s="4" t="s">
        <v>33</v>
      </c>
      <c r="Q9" s="4">
        <v>0</v>
      </c>
      <c r="R9" s="7">
        <v>44617</v>
      </c>
      <c r="S9" s="6">
        <v>44625</v>
      </c>
      <c r="T9" s="4" t="s">
        <v>34</v>
      </c>
      <c r="U9" s="4">
        <v>138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44621</v>
      </c>
      <c r="G10" s="6">
        <v>44622</v>
      </c>
      <c r="H10" s="4">
        <v>1</v>
      </c>
      <c r="I10" s="4">
        <v>1</v>
      </c>
      <c r="J10" s="4">
        <v>1</v>
      </c>
      <c r="K10" s="4" t="s">
        <v>30</v>
      </c>
      <c r="L10" s="4">
        <v>162</v>
      </c>
      <c r="M10" s="4">
        <v>162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44619</v>
      </c>
      <c r="S10" s="6">
        <v>44625</v>
      </c>
      <c r="T10" s="4" t="s">
        <v>34</v>
      </c>
      <c r="U10" s="4">
        <v>162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44</v>
      </c>
      <c r="F11" s="6">
        <v>44621</v>
      </c>
      <c r="G11" s="6">
        <v>44622</v>
      </c>
      <c r="H11" s="4">
        <v>1</v>
      </c>
      <c r="I11" s="4">
        <v>1</v>
      </c>
      <c r="J11" s="4">
        <v>1</v>
      </c>
      <c r="K11" s="4" t="s">
        <v>30</v>
      </c>
      <c r="L11" s="4">
        <v>206</v>
      </c>
      <c r="M11" s="4">
        <v>206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44621</v>
      </c>
      <c r="S11" s="6">
        <v>44625</v>
      </c>
      <c r="T11" s="4" t="s">
        <v>34</v>
      </c>
      <c r="U11" s="4">
        <v>206</v>
      </c>
      <c r="V11" s="4">
        <v>0</v>
      </c>
      <c r="W11" s="4">
        <v>0</v>
      </c>
      <c r="X11" s="4" t="s">
        <v>79</v>
      </c>
      <c r="Y11" s="4" t="s">
        <v>36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77</v>
      </c>
      <c r="E12" s="4" t="s">
        <v>81</v>
      </c>
      <c r="F12" s="6">
        <v>44621</v>
      </c>
      <c r="G12" s="6">
        <v>44622</v>
      </c>
      <c r="H12" s="4">
        <v>1</v>
      </c>
      <c r="I12" s="4">
        <v>1</v>
      </c>
      <c r="J12" s="4">
        <v>1</v>
      </c>
      <c r="K12" s="4" t="s">
        <v>30</v>
      </c>
      <c r="L12" s="4">
        <v>206</v>
      </c>
      <c r="M12" s="4">
        <v>206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44621</v>
      </c>
      <c r="S12" s="6">
        <v>44625</v>
      </c>
      <c r="T12" s="4" t="s">
        <v>34</v>
      </c>
      <c r="U12" s="4">
        <v>206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44621</v>
      </c>
      <c r="G13" s="6">
        <v>44622</v>
      </c>
      <c r="H13" s="4">
        <v>1</v>
      </c>
      <c r="I13" s="4">
        <v>1</v>
      </c>
      <c r="J13" s="4">
        <v>1</v>
      </c>
      <c r="K13" s="4" t="s">
        <v>30</v>
      </c>
      <c r="L13" s="4">
        <v>145</v>
      </c>
      <c r="M13" s="4">
        <v>145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44621</v>
      </c>
      <c r="S13" s="6">
        <v>44625</v>
      </c>
      <c r="T13" s="4" t="s">
        <v>34</v>
      </c>
      <c r="U13" s="4">
        <v>145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47</v>
      </c>
      <c r="D14" s="4" t="s">
        <v>86</v>
      </c>
      <c r="E14" s="4" t="s">
        <v>87</v>
      </c>
      <c r="F14" s="6">
        <v>44621</v>
      </c>
      <c r="G14" s="6">
        <v>44622</v>
      </c>
      <c r="H14" s="4">
        <v>1</v>
      </c>
      <c r="I14" s="4">
        <v>1</v>
      </c>
      <c r="J14" s="4">
        <v>1</v>
      </c>
      <c r="K14" s="4" t="s">
        <v>30</v>
      </c>
      <c r="L14" s="4">
        <v>-145</v>
      </c>
      <c r="M14" s="4">
        <v>-145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44621</v>
      </c>
      <c r="S14" s="6">
        <v>44625</v>
      </c>
      <c r="T14" s="4" t="s">
        <v>34</v>
      </c>
      <c r="U14" s="4">
        <v>-145</v>
      </c>
      <c r="V14" s="4">
        <v>0</v>
      </c>
      <c r="W14" s="4">
        <v>0</v>
      </c>
      <c r="X14" s="4" t="s">
        <v>89</v>
      </c>
      <c r="Y14" s="4" t="s">
        <v>36</v>
      </c>
    </row>
    <row r="15" s="4" customFormat="1" spans="1:26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44621</v>
      </c>
      <c r="G15" s="6">
        <v>44622</v>
      </c>
      <c r="H15" s="4">
        <v>2</v>
      </c>
      <c r="I15" s="4">
        <v>1</v>
      </c>
      <c r="J15" s="4">
        <v>2</v>
      </c>
      <c r="K15" s="4" t="s">
        <v>30</v>
      </c>
      <c r="L15" s="4">
        <v>166</v>
      </c>
      <c r="M15" s="4">
        <v>166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44621</v>
      </c>
      <c r="S15" s="6">
        <v>44625</v>
      </c>
      <c r="T15" s="4" t="s">
        <v>34</v>
      </c>
      <c r="U15" s="4">
        <v>166</v>
      </c>
      <c r="V15" s="4">
        <v>0</v>
      </c>
      <c r="W15" s="4">
        <v>0</v>
      </c>
      <c r="X15" s="4" t="s">
        <v>94</v>
      </c>
      <c r="Y15" s="4" t="s">
        <v>95</v>
      </c>
      <c r="Z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44621</v>
      </c>
      <c r="G16" s="6">
        <v>44622</v>
      </c>
      <c r="H16" s="4">
        <v>1</v>
      </c>
      <c r="I16" s="4">
        <v>1</v>
      </c>
      <c r="J16" s="4">
        <v>1</v>
      </c>
      <c r="K16" s="4" t="s">
        <v>30</v>
      </c>
      <c r="L16" s="4">
        <v>46</v>
      </c>
      <c r="M16" s="4">
        <v>46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44621</v>
      </c>
      <c r="S16" s="6">
        <v>44625</v>
      </c>
      <c r="T16" s="4" t="s">
        <v>34</v>
      </c>
      <c r="U16" s="4">
        <v>46</v>
      </c>
      <c r="V16" s="4">
        <v>0</v>
      </c>
      <c r="W16" s="4">
        <v>0</v>
      </c>
      <c r="X16" s="4" t="s">
        <v>36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44621</v>
      </c>
      <c r="G17" s="6">
        <v>44622</v>
      </c>
      <c r="H17" s="4">
        <v>1</v>
      </c>
      <c r="I17" s="4">
        <v>1</v>
      </c>
      <c r="J17" s="4">
        <v>1</v>
      </c>
      <c r="K17" s="4" t="s">
        <v>30</v>
      </c>
      <c r="L17" s="4">
        <v>112</v>
      </c>
      <c r="M17" s="4">
        <v>112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44621</v>
      </c>
      <c r="S17" s="6">
        <v>44625</v>
      </c>
      <c r="T17" s="4" t="s">
        <v>34</v>
      </c>
      <c r="U17" s="4">
        <v>112</v>
      </c>
      <c r="V17" s="4">
        <v>0</v>
      </c>
      <c r="W17" s="4">
        <v>0</v>
      </c>
      <c r="X17" s="4" t="s">
        <v>36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108</v>
      </c>
      <c r="D18" s="4" t="s">
        <v>109</v>
      </c>
      <c r="E18" s="4" t="s">
        <v>110</v>
      </c>
      <c r="F18" s="6">
        <v>44609</v>
      </c>
      <c r="G18" s="6">
        <v>44612</v>
      </c>
      <c r="H18" s="4">
        <v>1</v>
      </c>
      <c r="I18" s="4">
        <v>3</v>
      </c>
      <c r="J18" s="4">
        <v>3</v>
      </c>
      <c r="K18" s="4" t="s">
        <v>30</v>
      </c>
      <c r="L18" s="4">
        <v>1.62</v>
      </c>
      <c r="M18" s="4">
        <v>1.62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44586</v>
      </c>
      <c r="S18" s="6">
        <v>44625</v>
      </c>
      <c r="T18" s="4" t="s">
        <v>34</v>
      </c>
      <c r="U18" s="4">
        <v>1.62</v>
      </c>
      <c r="V18" s="4">
        <v>0</v>
      </c>
      <c r="W18" s="4">
        <v>0</v>
      </c>
      <c r="X18" s="4" t="s">
        <v>112</v>
      </c>
      <c r="Y18" s="4" t="s">
        <v>113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"/>
  <sheetViews>
    <sheetView tabSelected="1" workbookViewId="0">
      <selection activeCell="D23" sqref="D23"/>
    </sheetView>
  </sheetViews>
  <sheetFormatPr defaultColWidth="9" defaultRowHeight="13.5"/>
  <cols>
    <col min="1" max="1" width="12.625" style="4"/>
    <col min="2" max="3" width="10.375" style="4"/>
    <col min="4" max="1634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</v>
      </c>
    </row>
    <row r="2" s="4" customFormat="1" spans="1:9">
      <c r="A2" s="5">
        <v>17235563194</v>
      </c>
      <c r="B2" s="6">
        <v>44620</v>
      </c>
      <c r="C2" s="6">
        <v>44622</v>
      </c>
      <c r="D2" s="4">
        <v>159</v>
      </c>
      <c r="E2" s="4" t="str">
        <f>VLOOKUP(A2,HOP!A:L,12,0)</f>
        <v>159.00</v>
      </c>
      <c r="F2" s="4" t="str">
        <f>VLOOKUP(A2,HOP!A:C,3,0)</f>
        <v>2409138</v>
      </c>
      <c r="G2" s="4">
        <f>D2-E2</f>
        <v>0</v>
      </c>
      <c r="H2" s="4" t="str">
        <f>$H$1&amp;F2</f>
        <v>，2409138</v>
      </c>
      <c r="I2" s="4" t="str">
        <f>VLOOKUP(A2,HOP!A:U,21,0)</f>
        <v>直连</v>
      </c>
    </row>
    <row r="3" s="4" customFormat="1" spans="1:9">
      <c r="A3" s="5">
        <v>17367763897</v>
      </c>
      <c r="B3" s="6">
        <v>44619</v>
      </c>
      <c r="C3" s="6">
        <v>44622</v>
      </c>
      <c r="D3" s="4">
        <v>135</v>
      </c>
      <c r="E3" s="4" t="str">
        <f>VLOOKUP(A3,HOP!A:L,12,0)</f>
        <v>135.00</v>
      </c>
      <c r="F3" s="4" t="str">
        <f>VLOOKUP(A3,HOP!A:C,3,0)</f>
        <v>2419641</v>
      </c>
      <c r="G3" s="4">
        <f t="shared" ref="G3:G16" si="0">D3-E3</f>
        <v>0</v>
      </c>
      <c r="H3" s="4" t="str">
        <f t="shared" ref="H3:H16" si="1">$H$1&amp;F3</f>
        <v>，2419641</v>
      </c>
      <c r="I3" s="4" t="str">
        <f>VLOOKUP(A3,HOP!A:U,21,0)</f>
        <v>直连</v>
      </c>
    </row>
    <row r="4" s="4" customFormat="1" hidden="1" spans="1:9">
      <c r="A4" s="5">
        <v>17368686360</v>
      </c>
      <c r="B4" s="6">
        <v>44619</v>
      </c>
      <c r="C4" s="6">
        <v>44622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17437525621</v>
      </c>
      <c r="B5" s="6">
        <v>44621</v>
      </c>
      <c r="C5" s="6">
        <v>44622</v>
      </c>
      <c r="D5" s="4">
        <v>87</v>
      </c>
      <c r="E5" s="4" t="str">
        <f>VLOOKUP(A5,HOP!A:L,12,0)</f>
        <v>87.00</v>
      </c>
      <c r="F5" s="4" t="str">
        <f>VLOOKUP(A5,HOP!A:C,3,0)</f>
        <v>2427633</v>
      </c>
      <c r="G5" s="4">
        <f t="shared" si="0"/>
        <v>0</v>
      </c>
      <c r="H5" s="4" t="str">
        <f t="shared" si="1"/>
        <v>，2427633</v>
      </c>
      <c r="I5" s="4" t="str">
        <f>VLOOKUP(A5,HOP!A:U,21,0)</f>
        <v>直连</v>
      </c>
    </row>
    <row r="6" s="4" customFormat="1" spans="1:9">
      <c r="A6" s="5">
        <v>17444952442</v>
      </c>
      <c r="B6" s="6">
        <v>44619</v>
      </c>
      <c r="C6" s="6">
        <v>44622</v>
      </c>
      <c r="D6" s="4">
        <v>577</v>
      </c>
      <c r="E6" s="4" t="str">
        <f>VLOOKUP(A6,HOP!A:L,12,0)</f>
        <v>577.00</v>
      </c>
      <c r="F6" s="4" t="str">
        <f>VLOOKUP(A6,HOP!A:C,3,0)</f>
        <v>2429568</v>
      </c>
      <c r="G6" s="4">
        <f t="shared" si="0"/>
        <v>0</v>
      </c>
      <c r="H6" s="4" t="str">
        <f t="shared" si="1"/>
        <v>，2429568</v>
      </c>
      <c r="I6" s="4" t="str">
        <f>VLOOKUP(A6,HOP!A:U,21,0)</f>
        <v>直连</v>
      </c>
    </row>
    <row r="7" s="4" customFormat="1" spans="1:9">
      <c r="A7" s="5">
        <v>17461585880</v>
      </c>
      <c r="B7" s="6">
        <v>44621</v>
      </c>
      <c r="C7" s="6">
        <v>44622</v>
      </c>
      <c r="D7" s="4">
        <v>152</v>
      </c>
      <c r="E7" s="4" t="str">
        <f>VLOOKUP(A7,HOP!A:L,12,0)</f>
        <v>152.00</v>
      </c>
      <c r="F7" s="4" t="str">
        <f>VLOOKUP(A7,HOP!A:C,3,0)</f>
        <v>2431973</v>
      </c>
      <c r="G7" s="4">
        <f t="shared" si="0"/>
        <v>0</v>
      </c>
      <c r="H7" s="4" t="str">
        <f t="shared" si="1"/>
        <v>，2431973</v>
      </c>
      <c r="I7" s="4" t="str">
        <f>VLOOKUP(A7,HOP!A:U,21,0)</f>
        <v>直连</v>
      </c>
    </row>
    <row r="8" s="4" customFormat="1" spans="1:9">
      <c r="A8" s="5">
        <v>17489905820</v>
      </c>
      <c r="B8" s="6">
        <v>44619</v>
      </c>
      <c r="C8" s="6">
        <v>44622</v>
      </c>
      <c r="D8" s="4">
        <v>138</v>
      </c>
      <c r="E8" s="4" t="str">
        <f>VLOOKUP(A8,HOP!A:L,12,0)</f>
        <v>138.00</v>
      </c>
      <c r="F8" s="4" t="str">
        <f>VLOOKUP(A8,HOP!A:C,3,0)</f>
        <v>2434954</v>
      </c>
      <c r="G8" s="4">
        <f t="shared" si="0"/>
        <v>0</v>
      </c>
      <c r="H8" s="4" t="str">
        <f t="shared" si="1"/>
        <v>，2434954</v>
      </c>
      <c r="I8" s="4" t="str">
        <f>VLOOKUP(A8,HOP!A:U,21,0)</f>
        <v>直连</v>
      </c>
    </row>
    <row r="9" s="4" customFormat="1" spans="1:9">
      <c r="A9" s="5">
        <v>17501228943</v>
      </c>
      <c r="B9" s="6">
        <v>44621</v>
      </c>
      <c r="C9" s="6">
        <v>44622</v>
      </c>
      <c r="D9" s="4">
        <v>162</v>
      </c>
      <c r="E9" s="4" t="str">
        <f>VLOOKUP(A9,HOP!A:L,12,0)</f>
        <v>162.00</v>
      </c>
      <c r="F9" s="4" t="str">
        <f>VLOOKUP(A9,HOP!A:C,3,0)</f>
        <v>2437061</v>
      </c>
      <c r="G9" s="4">
        <f t="shared" si="0"/>
        <v>0</v>
      </c>
      <c r="H9" s="4" t="str">
        <f t="shared" si="1"/>
        <v>，2437061</v>
      </c>
      <c r="I9" s="4" t="str">
        <f>VLOOKUP(A9,HOP!A:U,21,0)</f>
        <v>直连</v>
      </c>
    </row>
    <row r="10" s="4" customFormat="1" spans="1:9">
      <c r="A10" s="5">
        <v>17523310022</v>
      </c>
      <c r="B10" s="6">
        <v>44621</v>
      </c>
      <c r="C10" s="6">
        <v>44622</v>
      </c>
      <c r="D10" s="4">
        <v>206</v>
      </c>
      <c r="E10" s="4" t="str">
        <f>VLOOKUP(A10,HOP!A:L,12,0)</f>
        <v>206.00</v>
      </c>
      <c r="F10" s="4" t="str">
        <f>VLOOKUP(A10,HOP!A:C,3,0)</f>
        <v>2441682</v>
      </c>
      <c r="G10" s="4">
        <f t="shared" si="0"/>
        <v>0</v>
      </c>
      <c r="H10" s="4" t="str">
        <f t="shared" si="1"/>
        <v>，2441682</v>
      </c>
      <c r="I10" s="4" t="str">
        <f>VLOOKUP(A10,HOP!A:U,21,0)</f>
        <v>直连</v>
      </c>
    </row>
    <row r="11" s="4" customFormat="1" spans="1:9">
      <c r="A11" s="5">
        <v>17523313084</v>
      </c>
      <c r="B11" s="6">
        <v>44621</v>
      </c>
      <c r="C11" s="6">
        <v>44622</v>
      </c>
      <c r="D11" s="4">
        <v>206</v>
      </c>
      <c r="E11" s="4" t="str">
        <f>VLOOKUP(A11,HOP!A:L,12,0)</f>
        <v>206.00</v>
      </c>
      <c r="F11" s="4" t="str">
        <f>VLOOKUP(A11,HOP!A:C,3,0)</f>
        <v>2441685</v>
      </c>
      <c r="G11" s="4">
        <f t="shared" si="0"/>
        <v>0</v>
      </c>
      <c r="H11" s="4" t="str">
        <f t="shared" si="1"/>
        <v>，2441685</v>
      </c>
      <c r="I11" s="4" t="str">
        <f>VLOOKUP(A11,HOP!A:U,21,0)</f>
        <v>直连</v>
      </c>
    </row>
    <row r="12" s="4" customFormat="1" hidden="1" spans="1:9">
      <c r="A12" s="5">
        <v>17523514589</v>
      </c>
      <c r="B12" s="6">
        <v>44621</v>
      </c>
      <c r="C12" s="6">
        <v>44622</v>
      </c>
      <c r="D12" s="4">
        <v>0</v>
      </c>
      <c r="E12" s="4" t="str">
        <f>VLOOKUP(A12,HOP!A:L,12,0)</f>
        <v>145.00</v>
      </c>
      <c r="F12" s="4" t="str">
        <f>VLOOKUP(A12,HOP!A:C,3,0)</f>
        <v>2441725</v>
      </c>
      <c r="G12" s="4">
        <f t="shared" si="0"/>
        <v>-145</v>
      </c>
      <c r="H12" s="4" t="str">
        <f t="shared" si="1"/>
        <v>，2441725</v>
      </c>
      <c r="I12" s="4" t="str">
        <f>VLOOKUP(A12,HOP!A:U,21,0)</f>
        <v>直连</v>
      </c>
    </row>
    <row r="13" s="4" customFormat="1" spans="1:9">
      <c r="A13" s="5">
        <v>17523928329</v>
      </c>
      <c r="B13" s="6">
        <v>44621</v>
      </c>
      <c r="C13" s="6">
        <v>44622</v>
      </c>
      <c r="D13" s="4">
        <v>166</v>
      </c>
      <c r="E13" s="4" t="str">
        <f>VLOOKUP(A13,HOP!A:L,12,0)</f>
        <v>166.00</v>
      </c>
      <c r="F13" s="4" t="str">
        <f>VLOOKUP(A13,HOP!A:C,3,0)</f>
        <v>2441881</v>
      </c>
      <c r="G13" s="4">
        <f t="shared" si="0"/>
        <v>0</v>
      </c>
      <c r="H13" s="4" t="str">
        <f t="shared" si="1"/>
        <v>，2441881</v>
      </c>
      <c r="I13" s="4" t="str">
        <f>VLOOKUP(A13,HOP!A:U,21,0)</f>
        <v>直连</v>
      </c>
    </row>
    <row r="14" s="4" customFormat="1" spans="1:9">
      <c r="A14" s="5">
        <v>17526516256</v>
      </c>
      <c r="B14" s="6">
        <v>44621</v>
      </c>
      <c r="C14" s="6">
        <v>44622</v>
      </c>
      <c r="D14" s="4">
        <v>46</v>
      </c>
      <c r="E14" s="4" t="str">
        <f>VLOOKUP(A14,HOP!A:L,12,0)</f>
        <v>46.00</v>
      </c>
      <c r="F14" s="4" t="str">
        <f>VLOOKUP(A14,HOP!A:C,3,0)</f>
        <v>2443443</v>
      </c>
      <c r="G14" s="4">
        <f t="shared" si="0"/>
        <v>0</v>
      </c>
      <c r="H14" s="4" t="str">
        <f t="shared" si="1"/>
        <v>，2443443</v>
      </c>
      <c r="I14" s="4" t="str">
        <f>VLOOKUP(A14,HOP!A:U,21,0)</f>
        <v>直连</v>
      </c>
    </row>
    <row r="15" s="4" customFormat="1" spans="1:9">
      <c r="A15" s="5">
        <v>17531725327</v>
      </c>
      <c r="B15" s="6">
        <v>44621</v>
      </c>
      <c r="C15" s="6">
        <v>44622</v>
      </c>
      <c r="D15" s="4">
        <v>112</v>
      </c>
      <c r="E15" s="4" t="str">
        <f>VLOOKUP(A15,HOP!A:L,12,0)</f>
        <v>112.00</v>
      </c>
      <c r="F15" s="4" t="str">
        <f>VLOOKUP(A15,HOP!A:C,3,0)</f>
        <v>2443873</v>
      </c>
      <c r="G15" s="4">
        <f t="shared" si="0"/>
        <v>0</v>
      </c>
      <c r="H15" s="4" t="str">
        <f t="shared" si="1"/>
        <v>，2443873</v>
      </c>
      <c r="I15" s="4" t="str">
        <f>VLOOKUP(A15,HOP!A:U,21,0)</f>
        <v>直连</v>
      </c>
    </row>
    <row r="16" s="4" customFormat="1" spans="1:10">
      <c r="A16" s="5">
        <v>17235273213</v>
      </c>
      <c r="B16" s="6">
        <v>44609</v>
      </c>
      <c r="C16" s="6">
        <v>44612</v>
      </c>
      <c r="D16" s="4">
        <v>1.62</v>
      </c>
      <c r="E16" s="4" t="e">
        <f>VLOOKUP(A16,HOP!A:L,12,0)</f>
        <v>#N/A</v>
      </c>
      <c r="F16" s="4">
        <v>2409090</v>
      </c>
      <c r="G16" s="4" t="e">
        <f t="shared" si="0"/>
        <v>#N/A</v>
      </c>
      <c r="H16" s="4" t="str">
        <f t="shared" si="1"/>
        <v>，2409090</v>
      </c>
      <c r="I16" s="4" t="e">
        <f>VLOOKUP(A16,HOP!A:U,21,0)</f>
        <v>#N/A</v>
      </c>
      <c r="J16" s="4" t="s">
        <v>115</v>
      </c>
    </row>
    <row r="18" spans="4:4">
      <c r="D18" s="4">
        <f>SUM(D2:D17)</f>
        <v>2147.62</v>
      </c>
    </row>
    <row r="24" spans="1:1">
      <c r="A24" s="4" t="s">
        <v>116</v>
      </c>
    </row>
    <row r="25" spans="1:1">
      <c r="A25" s="4" t="s">
        <v>117</v>
      </c>
    </row>
    <row r="26" spans="1:1">
      <c r="A26" s="4" t="s">
        <v>118</v>
      </c>
    </row>
  </sheetData>
  <autoFilter ref="A1:XFD18">
    <filterColumn colId="3">
      <filters blank="1">
        <filter val="112"/>
        <filter val="152"/>
        <filter val="162"/>
        <filter val="1.62"/>
        <filter val="2147.62"/>
        <filter val="135"/>
        <filter val="46"/>
        <filter val="166"/>
        <filter val="206"/>
        <filter val="87"/>
        <filter val="577"/>
        <filter val="138"/>
        <filter val="15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E30" sqref="E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</row>
    <row r="2" s="1" customFormat="1" spans="1:21">
      <c r="A2" s="3">
        <v>17235563194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141</v>
      </c>
      <c r="G2" s="1" t="s">
        <v>142</v>
      </c>
      <c r="H2" s="1" t="s">
        <v>143</v>
      </c>
      <c r="I2" s="1" t="s">
        <v>144</v>
      </c>
      <c r="J2" s="1" t="s">
        <v>30</v>
      </c>
      <c r="K2" s="1" t="s">
        <v>145</v>
      </c>
      <c r="L2" s="1" t="s">
        <v>145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</row>
    <row r="3" s="1" customFormat="1" spans="1:21">
      <c r="A3" s="3">
        <v>17367763897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142</v>
      </c>
      <c r="H3" s="1" t="s">
        <v>143</v>
      </c>
      <c r="I3" s="1" t="s">
        <v>159</v>
      </c>
      <c r="J3" s="1" t="s">
        <v>30</v>
      </c>
      <c r="K3" s="1" t="s">
        <v>160</v>
      </c>
      <c r="L3" s="1" t="s">
        <v>160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161</v>
      </c>
      <c r="S3" s="1" t="s">
        <v>151</v>
      </c>
      <c r="T3" s="1" t="s">
        <v>152</v>
      </c>
      <c r="U3" s="1" t="s">
        <v>153</v>
      </c>
    </row>
    <row r="4" s="1" customFormat="1" spans="1:21">
      <c r="A4" s="3">
        <v>17437525621</v>
      </c>
      <c r="B4" s="1" t="s">
        <v>162</v>
      </c>
      <c r="C4" s="1" t="s">
        <v>163</v>
      </c>
      <c r="D4" s="1" t="s">
        <v>164</v>
      </c>
      <c r="E4" s="1" t="s">
        <v>165</v>
      </c>
      <c r="F4" s="1" t="s">
        <v>166</v>
      </c>
      <c r="G4" s="1" t="s">
        <v>142</v>
      </c>
      <c r="H4" s="1" t="s">
        <v>143</v>
      </c>
      <c r="I4" s="1" t="s">
        <v>167</v>
      </c>
      <c r="J4" s="1" t="s">
        <v>30</v>
      </c>
      <c r="K4" s="1" t="s">
        <v>168</v>
      </c>
      <c r="L4" s="1" t="s">
        <v>168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169</v>
      </c>
      <c r="S4" s="1" t="s">
        <v>151</v>
      </c>
      <c r="T4" s="1" t="s">
        <v>152</v>
      </c>
      <c r="U4" s="1" t="s">
        <v>153</v>
      </c>
    </row>
    <row r="5" s="1" customFormat="1" spans="1:21">
      <c r="A5" s="3">
        <v>17444952442</v>
      </c>
      <c r="B5" s="1" t="s">
        <v>162</v>
      </c>
      <c r="C5" s="1" t="s">
        <v>170</v>
      </c>
      <c r="D5" s="1" t="s">
        <v>171</v>
      </c>
      <c r="E5" s="1" t="s">
        <v>172</v>
      </c>
      <c r="F5" s="1" t="s">
        <v>158</v>
      </c>
      <c r="G5" s="1" t="s">
        <v>142</v>
      </c>
      <c r="H5" s="1" t="s">
        <v>143</v>
      </c>
      <c r="I5" s="1" t="s">
        <v>173</v>
      </c>
      <c r="J5" s="1" t="s">
        <v>30</v>
      </c>
      <c r="K5" s="1" t="s">
        <v>174</v>
      </c>
      <c r="L5" s="1" t="s">
        <v>174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175</v>
      </c>
      <c r="S5" s="1" t="s">
        <v>151</v>
      </c>
      <c r="T5" s="1" t="s">
        <v>152</v>
      </c>
      <c r="U5" s="1" t="s">
        <v>153</v>
      </c>
    </row>
    <row r="6" s="1" customFormat="1" spans="1:21">
      <c r="A6" s="3">
        <v>17461585880</v>
      </c>
      <c r="B6" s="1" t="s">
        <v>176</v>
      </c>
      <c r="C6" s="1" t="s">
        <v>177</v>
      </c>
      <c r="D6" s="1" t="s">
        <v>178</v>
      </c>
      <c r="E6" s="1" t="s">
        <v>179</v>
      </c>
      <c r="F6" s="1" t="s">
        <v>166</v>
      </c>
      <c r="G6" s="1" t="s">
        <v>142</v>
      </c>
      <c r="H6" s="1" t="s">
        <v>143</v>
      </c>
      <c r="I6" s="1" t="s">
        <v>180</v>
      </c>
      <c r="J6" s="1" t="s">
        <v>30</v>
      </c>
      <c r="K6" s="1" t="s">
        <v>181</v>
      </c>
      <c r="L6" s="1" t="s">
        <v>181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182</v>
      </c>
      <c r="S6" s="1" t="s">
        <v>151</v>
      </c>
      <c r="T6" s="1" t="s">
        <v>152</v>
      </c>
      <c r="U6" s="1" t="s">
        <v>153</v>
      </c>
    </row>
    <row r="7" s="1" customFormat="1" spans="1:21">
      <c r="A7" s="3">
        <v>17489905820</v>
      </c>
      <c r="B7" s="1" t="s">
        <v>183</v>
      </c>
      <c r="C7" s="1" t="s">
        <v>184</v>
      </c>
      <c r="D7" s="1" t="s">
        <v>185</v>
      </c>
      <c r="E7" s="1" t="s">
        <v>186</v>
      </c>
      <c r="F7" s="1" t="s">
        <v>158</v>
      </c>
      <c r="G7" s="1" t="s">
        <v>142</v>
      </c>
      <c r="H7" s="1" t="s">
        <v>143</v>
      </c>
      <c r="I7" s="1" t="s">
        <v>187</v>
      </c>
      <c r="J7" s="1" t="s">
        <v>30</v>
      </c>
      <c r="K7" s="1" t="s">
        <v>188</v>
      </c>
      <c r="L7" s="1" t="s">
        <v>188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189</v>
      </c>
      <c r="S7" s="1" t="s">
        <v>151</v>
      </c>
      <c r="T7" s="1" t="s">
        <v>152</v>
      </c>
      <c r="U7" s="1" t="s">
        <v>153</v>
      </c>
    </row>
    <row r="8" s="1" customFormat="1" spans="1:21">
      <c r="A8" s="3">
        <v>17501228943</v>
      </c>
      <c r="B8" s="1" t="s">
        <v>158</v>
      </c>
      <c r="C8" s="1" t="s">
        <v>190</v>
      </c>
      <c r="D8" s="1" t="s">
        <v>191</v>
      </c>
      <c r="E8" s="1" t="s">
        <v>192</v>
      </c>
      <c r="F8" s="1" t="s">
        <v>166</v>
      </c>
      <c r="G8" s="1" t="s">
        <v>142</v>
      </c>
      <c r="H8" s="1" t="s">
        <v>143</v>
      </c>
      <c r="I8" s="1" t="s">
        <v>193</v>
      </c>
      <c r="J8" s="1" t="s">
        <v>30</v>
      </c>
      <c r="K8" s="1" t="s">
        <v>194</v>
      </c>
      <c r="L8" s="1" t="s">
        <v>194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149</v>
      </c>
      <c r="R8" s="1" t="s">
        <v>195</v>
      </c>
      <c r="S8" s="1" t="s">
        <v>151</v>
      </c>
      <c r="T8" s="1" t="s">
        <v>152</v>
      </c>
      <c r="U8" s="1" t="s">
        <v>153</v>
      </c>
    </row>
    <row r="9" s="1" customFormat="1" spans="1:21">
      <c r="A9" s="3">
        <v>17523310022</v>
      </c>
      <c r="B9" s="1" t="s">
        <v>166</v>
      </c>
      <c r="C9" s="1" t="s">
        <v>196</v>
      </c>
      <c r="D9" s="1" t="s">
        <v>197</v>
      </c>
      <c r="E9" s="1" t="s">
        <v>198</v>
      </c>
      <c r="F9" s="1" t="s">
        <v>166</v>
      </c>
      <c r="G9" s="1" t="s">
        <v>142</v>
      </c>
      <c r="H9" s="1" t="s">
        <v>143</v>
      </c>
      <c r="I9" s="1" t="s">
        <v>199</v>
      </c>
      <c r="J9" s="1" t="s">
        <v>30</v>
      </c>
      <c r="K9" s="1" t="s">
        <v>200</v>
      </c>
      <c r="L9" s="1" t="s">
        <v>200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201</v>
      </c>
      <c r="S9" s="1" t="s">
        <v>151</v>
      </c>
      <c r="T9" s="1" t="s">
        <v>152</v>
      </c>
      <c r="U9" s="1" t="s">
        <v>153</v>
      </c>
    </row>
    <row r="10" s="1" customFormat="1" spans="1:21">
      <c r="A10" s="3">
        <v>17523313084</v>
      </c>
      <c r="B10" s="1" t="s">
        <v>166</v>
      </c>
      <c r="C10" s="1" t="s">
        <v>202</v>
      </c>
      <c r="D10" s="1" t="s">
        <v>197</v>
      </c>
      <c r="E10" s="1" t="s">
        <v>203</v>
      </c>
      <c r="F10" s="1" t="s">
        <v>166</v>
      </c>
      <c r="G10" s="1" t="s">
        <v>142</v>
      </c>
      <c r="H10" s="1" t="s">
        <v>143</v>
      </c>
      <c r="I10" s="1" t="s">
        <v>199</v>
      </c>
      <c r="J10" s="1" t="s">
        <v>30</v>
      </c>
      <c r="K10" s="1" t="s">
        <v>200</v>
      </c>
      <c r="L10" s="1" t="s">
        <v>200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149</v>
      </c>
      <c r="R10" s="1" t="s">
        <v>204</v>
      </c>
      <c r="S10" s="1" t="s">
        <v>151</v>
      </c>
      <c r="T10" s="1" t="s">
        <v>152</v>
      </c>
      <c r="U10" s="1" t="s">
        <v>153</v>
      </c>
    </row>
    <row r="11" s="1" customFormat="1" spans="1:21">
      <c r="A11" s="3">
        <v>17523514589</v>
      </c>
      <c r="B11" s="1" t="s">
        <v>166</v>
      </c>
      <c r="C11" s="1" t="s">
        <v>205</v>
      </c>
      <c r="D11" s="1" t="s">
        <v>206</v>
      </c>
      <c r="E11" s="1" t="s">
        <v>207</v>
      </c>
      <c r="F11" s="1" t="s">
        <v>166</v>
      </c>
      <c r="G11" s="1" t="s">
        <v>142</v>
      </c>
      <c r="H11" s="1" t="s">
        <v>143</v>
      </c>
      <c r="I11" s="1" t="s">
        <v>208</v>
      </c>
      <c r="J11" s="1" t="s">
        <v>30</v>
      </c>
      <c r="K11" s="1" t="s">
        <v>209</v>
      </c>
      <c r="L11" s="1" t="s">
        <v>209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149</v>
      </c>
      <c r="R11" s="1" t="s">
        <v>210</v>
      </c>
      <c r="S11" s="1" t="s">
        <v>151</v>
      </c>
      <c r="T11" s="1" t="s">
        <v>152</v>
      </c>
      <c r="U11" s="1" t="s">
        <v>153</v>
      </c>
    </row>
    <row r="12" s="1" customFormat="1" spans="1:21">
      <c r="A12" s="3">
        <v>17523928329</v>
      </c>
      <c r="B12" s="1" t="s">
        <v>166</v>
      </c>
      <c r="C12" s="1" t="s">
        <v>211</v>
      </c>
      <c r="D12" s="1" t="s">
        <v>212</v>
      </c>
      <c r="E12" s="1" t="s">
        <v>213</v>
      </c>
      <c r="F12" s="1" t="s">
        <v>166</v>
      </c>
      <c r="G12" s="1" t="s">
        <v>142</v>
      </c>
      <c r="H12" s="1" t="s">
        <v>143</v>
      </c>
      <c r="I12" s="1" t="s">
        <v>214</v>
      </c>
      <c r="J12" s="1" t="s">
        <v>30</v>
      </c>
      <c r="K12" s="1" t="s">
        <v>215</v>
      </c>
      <c r="L12" s="1" t="s">
        <v>215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149</v>
      </c>
      <c r="R12" s="1" t="s">
        <v>216</v>
      </c>
      <c r="S12" s="1" t="s">
        <v>151</v>
      </c>
      <c r="T12" s="1" t="s">
        <v>152</v>
      </c>
      <c r="U12" s="1" t="s">
        <v>153</v>
      </c>
    </row>
    <row r="13" s="1" customFormat="1" spans="1:21">
      <c r="A13" s="3">
        <v>17526516256</v>
      </c>
      <c r="B13" s="1" t="s">
        <v>166</v>
      </c>
      <c r="C13" s="1" t="s">
        <v>217</v>
      </c>
      <c r="D13" s="1" t="s">
        <v>218</v>
      </c>
      <c r="E13" s="1" t="s">
        <v>219</v>
      </c>
      <c r="F13" s="1" t="s">
        <v>166</v>
      </c>
      <c r="G13" s="1" t="s">
        <v>142</v>
      </c>
      <c r="H13" s="1" t="s">
        <v>143</v>
      </c>
      <c r="I13" s="1" t="s">
        <v>220</v>
      </c>
      <c r="J13" s="1" t="s">
        <v>30</v>
      </c>
      <c r="K13" s="1" t="s">
        <v>221</v>
      </c>
      <c r="L13" s="1" t="s">
        <v>221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149</v>
      </c>
      <c r="R13" s="1" t="s">
        <v>222</v>
      </c>
      <c r="S13" s="1" t="s">
        <v>151</v>
      </c>
      <c r="T13" s="1" t="s">
        <v>152</v>
      </c>
      <c r="U13" s="1" t="s">
        <v>153</v>
      </c>
    </row>
    <row r="14" s="1" customFormat="1" spans="1:21">
      <c r="A14" s="3">
        <v>17531725327</v>
      </c>
      <c r="B14" s="1" t="s">
        <v>166</v>
      </c>
      <c r="C14" s="1" t="s">
        <v>223</v>
      </c>
      <c r="D14" s="1" t="s">
        <v>224</v>
      </c>
      <c r="E14" s="1" t="s">
        <v>225</v>
      </c>
      <c r="F14" s="1" t="s">
        <v>166</v>
      </c>
      <c r="G14" s="1" t="s">
        <v>142</v>
      </c>
      <c r="H14" s="1" t="s">
        <v>143</v>
      </c>
      <c r="I14" s="1" t="s">
        <v>226</v>
      </c>
      <c r="J14" s="1" t="s">
        <v>30</v>
      </c>
      <c r="K14" s="1" t="s">
        <v>227</v>
      </c>
      <c r="L14" s="1" t="s">
        <v>227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149</v>
      </c>
      <c r="R14" s="1" t="s">
        <v>228</v>
      </c>
      <c r="S14" s="1" t="s">
        <v>151</v>
      </c>
      <c r="T14" s="1" t="s">
        <v>152</v>
      </c>
      <c r="U14" s="1" t="s">
        <v>153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2022-03-05T01:20:12Z</dcterms:created>
  <dcterms:modified xsi:type="dcterms:W3CDTF">2022-03-05T02:53:25Z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43B0BCDC5729485C884B0B5B23BA8C9B</vt:lpwstr>
  </property>
  <property fmtid="{D5CDD505-2E9C-101B-9397-08002B2CF9AE}" pid="3" name="KSOProductBuildVer">
    <vt:lpwstr>2052-11.1.0.11365</vt:lpwstr>
  </property>
</Properties>
</file>