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44525"/>
</workbook>
</file>

<file path=xl/sharedStrings.xml><?xml version="1.0" encoding="utf-8"?>
<sst xmlns="http://schemas.openxmlformats.org/spreadsheetml/2006/main" count="1267" uniqueCount="502">
  <si>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</si>
  <si>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</si>
  <si>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</si>
  <si>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</si>
  <si>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</si>
  <si>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</si>
  <si>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</si>
  <si>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</si>
  <si>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</si>
  <si>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</si>
  <si>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</si>
  <si>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</si>
  <si>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</si>
  <si>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</si>
  <si>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</si>
  <si>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</si>
  <si>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</si>
  <si>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</si>
  <si>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</si>
  <si>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</si>
  <si>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</si>
  <si>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</si>
  <si>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</si>
  <si>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</si>
  <si>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</si>
  <si>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17020130440	</t>
  </si>
  <si>
    <t>Ctrip</t>
  </si>
  <si>
    <t>正常</t>
  </si>
  <si>
    <t>[波洛勒姆]波洛勒姆果阿拉利高尔夫和水疗度假村(The Lalit Golf &amp; Spa Resort Goa Palolem)(16126557)</t>
  </si>
  <si>
    <t>特大床套房带花园景&lt;不退款&gt;&lt;2人入住&gt;</t>
  </si>
  <si>
    <t>USD</t>
  </si>
  <si>
    <t>Kumar/Gajendra,Kumar/Gajendra</t>
  </si>
  <si>
    <t>CA6352220307USD-W</t>
  </si>
  <si>
    <t>未提现</t>
  </si>
  <si>
    <t>携程开票</t>
  </si>
  <si>
    <t xml:space="preserve">2348409	</t>
  </si>
  <si>
    <t xml:space="preserve">76441SC048800	</t>
  </si>
  <si>
    <t xml:space="preserve">17115040177	</t>
  </si>
  <si>
    <t>[瓜拉丁加奴]迪音酒店(THE INN HOTEL)(39585015)</t>
  </si>
  <si>
    <t>高级房间&lt;不退款&gt;&lt;2人入住&gt;</t>
  </si>
  <si>
    <t>roan Mendoza/Christine,roan Mendoza/Christine</t>
  </si>
  <si>
    <t xml:space="preserve">2372243	</t>
  </si>
  <si>
    <t xml:space="preserve">	</t>
  </si>
  <si>
    <t xml:space="preserve">17166068117	</t>
  </si>
  <si>
    <t>[阿纳科特斯]斯文娜美司赌场旅馆(Swinomish Casino &amp; Lodge)(39545663)</t>
  </si>
  <si>
    <t>标准客房2张大床（湾景）&lt;不退款&gt;&lt;2人入住&gt;</t>
  </si>
  <si>
    <t>Johnson/Benjamin</t>
  </si>
  <si>
    <t xml:space="preserve">2387334	</t>
  </si>
  <si>
    <t xml:space="preserve">643495359	</t>
  </si>
  <si>
    <t xml:space="preserve">17242764725	</t>
  </si>
  <si>
    <t>[拉斯维加斯]南极点赌场与温泉酒店(South Point Hotel Casino-Spa)(26540645)</t>
  </si>
  <si>
    <t>高级客房, 1 张特大床房&lt;2人入住&gt;&lt;不退款&gt;</t>
  </si>
  <si>
    <t>altamura/giovanni</t>
  </si>
  <si>
    <t xml:space="preserve">2409741	</t>
  </si>
  <si>
    <t xml:space="preserve">CI3RECD5	</t>
  </si>
  <si>
    <t xml:space="preserve">17265637362	</t>
  </si>
  <si>
    <t>[洛姆]西里尔 - 洛姆普瑞米尔经典酒店(Premiere Classe Lille Ouest - Lomme)(39519887)</t>
  </si>
  <si>
    <t>标准间1双人床&lt;不退款&gt;&lt;2人入住&gt;</t>
  </si>
  <si>
    <t>Benasr/Azouz</t>
  </si>
  <si>
    <t xml:space="preserve">2411809	</t>
  </si>
  <si>
    <t xml:space="preserve">33735UC000311	</t>
  </si>
  <si>
    <t xml:space="preserve">17273090909	</t>
  </si>
  <si>
    <t>[兰卡威]兰卡威成功度假村(Berjaya Langkawi Resort)(8981669)</t>
  </si>
  <si>
    <t>热带雨林木小屋&lt;2人入住&gt;&lt;不退款&gt;</t>
  </si>
  <si>
    <t>Adnan/Aslinda</t>
  </si>
  <si>
    <t xml:space="preserve">2412384	</t>
  </si>
  <si>
    <t xml:space="preserve">667495	</t>
  </si>
  <si>
    <t xml:space="preserve">17279484618	</t>
  </si>
  <si>
    <t>[休斯敦]休斯顿商业街廊下韦斯特海默购物区美国长住酒店(Extended Stay America Suites - Houston - Galleria - Westheimer)(40053338)</t>
  </si>
  <si>
    <t>工作室1特大床&lt;2人入住&gt;&lt;不退款&gt;</t>
  </si>
  <si>
    <t>Khanbolooki/Saeed</t>
  </si>
  <si>
    <t xml:space="preserve">2412727	</t>
  </si>
  <si>
    <t xml:space="preserve">159551045	</t>
  </si>
  <si>
    <t xml:space="preserve">17336503883	</t>
  </si>
  <si>
    <t>[南特]诺富特南特中央伯德卢尔酒店(Novotel Nantes Centre Bord de Loire)(16116496)</t>
  </si>
  <si>
    <t>高级双人床家庭房（带双人沙发床）&lt;2人入住&gt;&lt;不退款&gt;</t>
  </si>
  <si>
    <t>Gehan/Jean-marie</t>
  </si>
  <si>
    <t xml:space="preserve">7296WC4504	</t>
  </si>
  <si>
    <t>取消</t>
  </si>
  <si>
    <t xml:space="preserve">17337696788	</t>
  </si>
  <si>
    <t>[韦斯顿]韦斯顿度假村(Vacation Village at Weston)(42907508)</t>
  </si>
  <si>
    <t>1间卧室豪华套房&lt;2人入住&gt;&lt;不退款&gt;</t>
  </si>
  <si>
    <t>Meiman/Shawn</t>
  </si>
  <si>
    <t xml:space="preserve">2418022	</t>
  </si>
  <si>
    <t xml:space="preserve">EXP-1892821940	</t>
  </si>
  <si>
    <t xml:space="preserve">17352117793	</t>
  </si>
  <si>
    <t>[奇克拉纳－德拉弗龙特拉]珊瑚海滩酒店(Hotel Coral Playa)(39521711)</t>
  </si>
  <si>
    <t>豪华双人间&lt;不退款&gt;&lt;2人入住&gt;</t>
  </si>
  <si>
    <t>Breakspear/Peter John</t>
  </si>
  <si>
    <t xml:space="preserve">18959366511M	</t>
  </si>
  <si>
    <t xml:space="preserve">17362670616	</t>
  </si>
  <si>
    <t>[奥尔良]新奥尔良诺普西酒店(NOPSI Hotel, New Orleans)(44683399)</t>
  </si>
  <si>
    <t>豪华套房1张特大床&lt;2人入住&gt;&lt;不退款&gt;</t>
  </si>
  <si>
    <t>Roberts-Jassoy/Rose</t>
  </si>
  <si>
    <t xml:space="preserve">2419434	</t>
  </si>
  <si>
    <t xml:space="preserve">75045SC122731	</t>
  </si>
  <si>
    <t xml:space="preserve">17376947121	</t>
  </si>
  <si>
    <t>Choong/Nge Loong</t>
  </si>
  <si>
    <t xml:space="preserve">2420288	</t>
  </si>
  <si>
    <t xml:space="preserve">668317	</t>
  </si>
  <si>
    <t xml:space="preserve">17455234602	</t>
  </si>
  <si>
    <t>[安克雷奇]曲普奎嘉琪旅馆(Qupqugiaq Inn)(39509572)</t>
  </si>
  <si>
    <t>双人房, 1 张双人床, 公共浴室(至少连住2晚及以上)&lt;2人入住&gt;&lt;不退款&gt;</t>
  </si>
  <si>
    <t>Bekoalok/Dorothy E</t>
  </si>
  <si>
    <t xml:space="preserve">EXP-1898315118	</t>
  </si>
  <si>
    <t xml:space="preserve">17470993135	</t>
  </si>
  <si>
    <t>[淡马鲁]梅尔顿酒店(Merrinton Hotel Temerloh)(48374721)</t>
  </si>
  <si>
    <t>标准房（大床，无窗）&lt;不退款&gt;&lt;2人入住&gt;</t>
  </si>
  <si>
    <t>Amri/Yenti</t>
  </si>
  <si>
    <t xml:space="preserve">2433265	</t>
  </si>
  <si>
    <t xml:space="preserve">17480700477	</t>
  </si>
  <si>
    <t>[拉斯维加斯]云霄塔娱乐场度假酒店,贝斯特韦斯特至尊精选(The STRAT Hotel, Casino &amp; Skypod, BW Premier Collection)(8902089)</t>
  </si>
  <si>
    <t>标准客房&lt;2人入住&gt;&lt;不退款&gt;</t>
  </si>
  <si>
    <t>Adshead/Jeff</t>
  </si>
  <si>
    <t xml:space="preserve">2434537	</t>
  </si>
  <si>
    <t xml:space="preserve">17490348183	</t>
  </si>
  <si>
    <t>[普吉岛]普吉岛塔夫海滩水疗度假村(SHA Extra Plus)(Thavorn Beach Village Resort &amp; Spa Phuket(SHA Extra Plus))(23861735)</t>
  </si>
  <si>
    <t>热带花园景房&lt;2人入住&gt;&lt;不退款&gt;&lt;早餐&gt;</t>
  </si>
  <si>
    <t>khunang/mongkhon</t>
  </si>
  <si>
    <t xml:space="preserve">2435026	</t>
  </si>
  <si>
    <t xml:space="preserve">400178	</t>
  </si>
  <si>
    <t xml:space="preserve">17492766544	</t>
  </si>
  <si>
    <t>[唐格朗]宜必思尚品雅加达机场酒店(Ibis Styles Jakarta Airport)(8445086)</t>
  </si>
  <si>
    <t>家庭套房一张大床&lt;不退款&gt;&lt;2人入住&gt;</t>
  </si>
  <si>
    <t>Karim/Indra</t>
  </si>
  <si>
    <t xml:space="preserve">17509255769	</t>
  </si>
  <si>
    <t>[Castle]丽亭加的夫酒店(Park Plaza Cardiff)(39493716)</t>
  </si>
  <si>
    <t>Barnard/Jason</t>
  </si>
  <si>
    <t xml:space="preserve">0019926911	</t>
  </si>
  <si>
    <t xml:space="preserve">17515810169	</t>
  </si>
  <si>
    <t>[代托纳海滩]代托纳比奇太阳海盗酒店(Sun Viking Lodge - Daytona Beach)(39971919)</t>
  </si>
  <si>
    <t>经济型1特大床房（不可观看，不吸烟）&lt;不退款&gt;&lt;2人入住&gt;</t>
  </si>
  <si>
    <t>Paron/Jessie Anna</t>
  </si>
  <si>
    <t xml:space="preserve">acknowledge	</t>
  </si>
  <si>
    <t xml:space="preserve">17517889502	</t>
  </si>
  <si>
    <t>[劳德代尔堡]海滩广场酒店(Sea Beach Plaza)(39924933)</t>
  </si>
  <si>
    <t>豪华客房, 简易厨房(至少连住2晚及以上)&lt;2人入住&gt;&lt;不退款&gt;</t>
  </si>
  <si>
    <t>Oakey/Jonathan</t>
  </si>
  <si>
    <t xml:space="preserve">2441382	</t>
  </si>
  <si>
    <t xml:space="preserve">056551	</t>
  </si>
  <si>
    <t xml:space="preserve">17518144776	</t>
  </si>
  <si>
    <t>[沃尔纳特公园]美丽之家旅店 - 杭庭顿公园(Casa Bella Inn - Huntington Park)(40069774)</t>
  </si>
  <si>
    <t>标准间1特大床，带沙发床&lt;不退款&gt;&lt;2人入住&gt;</t>
  </si>
  <si>
    <t>Sepulveda/Juan carlos</t>
  </si>
  <si>
    <t xml:space="preserve">45158	</t>
  </si>
  <si>
    <t xml:space="preserve">17523515124	</t>
  </si>
  <si>
    <t>[博韦]谢娜尔酒店(Chenal Hotel)(39543824)</t>
  </si>
  <si>
    <t>舒适双人间&lt;不退款&gt;&lt;2人入住&gt;</t>
  </si>
  <si>
    <t>Soulie/Thomas</t>
  </si>
  <si>
    <t xml:space="preserve">2441726	</t>
  </si>
  <si>
    <t xml:space="preserve">04005382-01648	</t>
  </si>
  <si>
    <t xml:space="preserve">17523781780	</t>
  </si>
  <si>
    <t>[黑泽尔伍德]圣路易斯 - 机场 - 北林德堡家乡开放式客房红屋顶酒店(HomeTowne Studios by Red Roof St. Louis - Airport/ N Lindbergh)(39955850)</t>
  </si>
  <si>
    <t>套房2双人床&lt;不退款&gt;&lt;2人入住&gt;</t>
  </si>
  <si>
    <t>Georgeanne/Jerry</t>
  </si>
  <si>
    <t xml:space="preserve">2441810	</t>
  </si>
  <si>
    <t xml:space="preserve">1025-723227	</t>
  </si>
  <si>
    <t xml:space="preserve">17524171848	</t>
  </si>
  <si>
    <t>[比洛克西]比洛克西星级旅馆(Star Inn Biloxi)(39496305)</t>
  </si>
  <si>
    <t>标准间1特大床（吸烟）&lt;不退款&gt;&lt;2人入住&gt;</t>
  </si>
  <si>
    <t>Camp/Miranda</t>
  </si>
  <si>
    <t xml:space="preserve">2442024	</t>
  </si>
  <si>
    <t xml:space="preserve">.	</t>
  </si>
  <si>
    <t xml:space="preserve">17524177929	</t>
  </si>
  <si>
    <t>[阿什兰县]阿什兰品质酒店(Quality Inn Ashland)(39949629)</t>
  </si>
  <si>
    <t>标准客房1张特大床，带沙发床（不吸烟）&lt;不退款&gt;&lt;2人入住&gt;</t>
  </si>
  <si>
    <t>Fetty/Ronald</t>
  </si>
  <si>
    <t xml:space="preserve">2442028	</t>
  </si>
  <si>
    <t xml:space="preserve">69665274	</t>
  </si>
  <si>
    <t xml:space="preserve">17525089423	</t>
  </si>
  <si>
    <t>[大山脚]阿尔法酒店(Hotel Alpha)(39511678)</t>
  </si>
  <si>
    <t>高级房间&lt;2人入住&gt;&lt;不退款&gt;</t>
  </si>
  <si>
    <t>Abdul Fatah/Mohd Saharil</t>
  </si>
  <si>
    <t xml:space="preserve">2442516	</t>
  </si>
  <si>
    <t xml:space="preserve">HA010322	</t>
  </si>
  <si>
    <t xml:space="preserve">17525452598	</t>
  </si>
  <si>
    <t>[雅加达]苏迪曼哈里斯套房酒店(Harris Suites fX Sudirman)(9361354)</t>
  </si>
  <si>
    <t>哈里斯房&lt;2人入住&gt;&lt;不退款&gt;</t>
  </si>
  <si>
    <t>jung/eun kwon</t>
  </si>
  <si>
    <t xml:space="preserve">2442702	</t>
  </si>
  <si>
    <t xml:space="preserve">17526571783	</t>
  </si>
  <si>
    <t>[圣艾蒂安－迪鲁夫赖]鲁昂南部奥赛尔原生酒店(The Originals Access, Hôtel Rouen Sud Oissel (P'tit Dej-Hotel))(39515959)</t>
  </si>
  <si>
    <t>双人间&lt;不退款&gt;&lt;2人入住&gt;</t>
  </si>
  <si>
    <t>le Gouez/Mathieu</t>
  </si>
  <si>
    <t xml:space="preserve">2443471	</t>
  </si>
  <si>
    <t xml:space="preserve">105314110	</t>
  </si>
  <si>
    <t xml:space="preserve">17531675849	</t>
  </si>
  <si>
    <t>Davies/Laura</t>
  </si>
  <si>
    <t xml:space="preserve">0020073576	</t>
  </si>
  <si>
    <t xml:space="preserve">17531918422	</t>
  </si>
  <si>
    <t>[Wrockwardine]巴卡特里厅酒店(Buckatree Hall Hotel)(39565541)</t>
  </si>
  <si>
    <t>标准双人间&lt;不退款&gt;&lt;2人入住&gt;</t>
  </si>
  <si>
    <t>McConnell/Anthony,Flowers/Nicola</t>
  </si>
  <si>
    <t xml:space="preserve">17541031192	</t>
  </si>
  <si>
    <t>[利比里亚]圣安娜利韦里亚机场酒店(Hotel Santa Ana Liberia Airport)(40040743)</t>
  </si>
  <si>
    <t>Pollock/Jane Pamela</t>
  </si>
  <si>
    <t xml:space="preserve">17542336193	</t>
  </si>
  <si>
    <t>[新山]希思尔新山酒店(Thistle Johor Bahru)(13659825)</t>
  </si>
  <si>
    <t>行政房(特大床)&lt;不退款&gt;&lt;2人入住&gt;</t>
  </si>
  <si>
    <t>ashari/ridani</t>
  </si>
  <si>
    <t xml:space="preserve">2446136	</t>
  </si>
  <si>
    <t xml:space="preserve">4153323	</t>
  </si>
  <si>
    <t xml:space="preserve">17548575747	</t>
  </si>
  <si>
    <t>[小切克梅杰]撒赫拉机场酒店(Sahra Airport Hotel)(39489863)</t>
  </si>
  <si>
    <t>标准双人间&lt;2人入住&gt;&lt;不退款&gt;</t>
  </si>
  <si>
    <t>feklin/sergei</t>
  </si>
  <si>
    <t xml:space="preserve">2446980	</t>
  </si>
  <si>
    <t xml:space="preserve">1782591	</t>
  </si>
  <si>
    <t xml:space="preserve">17548908081	</t>
  </si>
  <si>
    <t>[曼彻斯特]曼彻斯特凯悦酒店(Hyatt Regency Manchester)(44697022)</t>
  </si>
  <si>
    <t>特大床房(至少连住2晚及以上)&lt;2人入住&gt;&lt;不退款&gt;&lt;早餐&gt;</t>
  </si>
  <si>
    <t>WANG/TONG</t>
  </si>
  <si>
    <t xml:space="preserve">2447120	</t>
  </si>
  <si>
    <t xml:space="preserve">46243565	</t>
  </si>
  <si>
    <t xml:space="preserve">17549828569	</t>
  </si>
  <si>
    <t>[普埃布拉]阿洪迪嘉酒店(Hotel La Alhondiga)(39503046)</t>
  </si>
  <si>
    <t>双人房(至少连住2晚及以上)&lt;2人入住&gt;&lt;不退款&gt;</t>
  </si>
  <si>
    <t>GarciaOrtiz/SamuelJonathan</t>
  </si>
  <si>
    <t xml:space="preserve">2447519	</t>
  </si>
  <si>
    <t xml:space="preserve">1646351806111	</t>
  </si>
  <si>
    <t xml:space="preserve">16612710725	</t>
  </si>
  <si>
    <t>调整</t>
  </si>
  <si>
    <t>[孟菲斯]格雷斯兰酒店(The Guest House at Graceland)(21800752)</t>
  </si>
  <si>
    <t>豪华特大床房&lt;不退款&gt;&lt;2人入住&gt;</t>
  </si>
  <si>
    <t>Rossini/Sharon,Rossini/William</t>
  </si>
  <si>
    <t xml:space="preserve">2280979	</t>
  </si>
  <si>
    <t xml:space="preserve">17557971801	</t>
  </si>
  <si>
    <t>[贝伊奥卢]塔克西姆皇宫酒店(Taksim Palace Hotel)(39515583)</t>
  </si>
  <si>
    <t>经济双人间&lt;不退款&gt;&lt;2人入住&gt;</t>
  </si>
  <si>
    <t>Vynnychenko/Kateryna</t>
  </si>
  <si>
    <t xml:space="preserve">2449319	</t>
  </si>
  <si>
    <t xml:space="preserve">601	</t>
  </si>
  <si>
    <t xml:space="preserve">17565415674	</t>
  </si>
  <si>
    <t>[Rivervale]图拉克旅馆(Toorak Lodge)(48140596)</t>
  </si>
  <si>
    <t>经典双人房&lt;不退款&gt;&lt;2人入住&gt;</t>
  </si>
  <si>
    <t>Sue See/Kelly</t>
  </si>
  <si>
    <t xml:space="preserve">2450588	</t>
  </si>
  <si>
    <t>，</t>
  </si>
  <si>
    <t>A220307120018481</t>
  </si>
  <si>
    <t>A220307120109481</t>
  </si>
  <si>
    <t>USD / THB 当前参考汇率: 32.84</t>
  </si>
  <si>
    <t>总计：5829 USD/
191424.36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</si>
  <si>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</si>
  <si>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</si>
  <si>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</si>
  <si>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</si>
  <si>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</si>
  <si>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</si>
  <si>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</si>
  <si>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</si>
  <si>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</si>
  <si>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</si>
  <si>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</si>
  <si>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</si>
  <si>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</si>
  <si>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</si>
  <si>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</si>
  <si>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</si>
  <si>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</si>
  <si>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</si>
  <si>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2022-03-05</t>
  </si>
  <si>
    <t>2450588</t>
  </si>
  <si>
    <t>图拉克旅馆</t>
  </si>
  <si>
    <t>Sue See Kelly</t>
  </si>
  <si>
    <t>2022-03-06</t>
  </si>
  <si>
    <t>退房日周结</t>
  </si>
  <si>
    <t>500.33</t>
  </si>
  <si>
    <t>79.00</t>
  </si>
  <si>
    <t>0</t>
  </si>
  <si>
    <t>0.00</t>
  </si>
  <si>
    <t>携程国际直连(CIT)</t>
  </si>
  <si>
    <t>01.011176</t>
  </si>
  <si>
    <t>2022-03-05 18:00:09</t>
  </si>
  <si>
    <t>否</t>
  </si>
  <si>
    <t>汇智国际旅游发展有限公司</t>
  </si>
  <si>
    <t>直连</t>
  </si>
  <si>
    <t>2022-03-04</t>
  </si>
  <si>
    <t>2449319</t>
  </si>
  <si>
    <t>塔克西姆皇宫酒店</t>
  </si>
  <si>
    <t>Vynnychenko Kateryna</t>
  </si>
  <si>
    <t>164.66</t>
  </si>
  <si>
    <t>26.00</t>
  </si>
  <si>
    <t>2022-03-04 22:22:12</t>
  </si>
  <si>
    <t>2447519</t>
  </si>
  <si>
    <t>阿洪迪嘉酒店</t>
  </si>
  <si>
    <t>GarciaOrtiz SamuelJonathan</t>
  </si>
  <si>
    <t>227.99</t>
  </si>
  <si>
    <t>36.00</t>
  </si>
  <si>
    <t>2022-03-04 07:56:44</t>
  </si>
  <si>
    <t>2022-03-03</t>
  </si>
  <si>
    <t>2447120</t>
  </si>
  <si>
    <t>曼徹斯特凯悦酒店</t>
  </si>
  <si>
    <t>WANG TONG</t>
  </si>
  <si>
    <t>2191.88</t>
  </si>
  <si>
    <t>346.00</t>
  </si>
  <si>
    <t>2022-03-03 21:26:14</t>
  </si>
  <si>
    <t>2446980</t>
  </si>
  <si>
    <t>撒赫拉机场酒店</t>
  </si>
  <si>
    <t>feklin sergei</t>
  </si>
  <si>
    <t>494.12</t>
  </si>
  <si>
    <t>78.00</t>
  </si>
  <si>
    <t>2022-03-03 20:17:06</t>
  </si>
  <si>
    <t>2446136</t>
  </si>
  <si>
    <t>希思尔新山酒店</t>
  </si>
  <si>
    <t>ashari ridani</t>
  </si>
  <si>
    <t>354.75</t>
  </si>
  <si>
    <t>56.00</t>
  </si>
  <si>
    <t>2022-03-03 15:07:23</t>
  </si>
  <si>
    <t>直采</t>
  </si>
  <si>
    <t>2445556</t>
  </si>
  <si>
    <t>圣安娜利利比里亚机场酒店</t>
  </si>
  <si>
    <t>Pollock Jane Pamela</t>
  </si>
  <si>
    <t>348.42</t>
  </si>
  <si>
    <t>55.00</t>
  </si>
  <si>
    <t>2022-03-03 06:44:36</t>
  </si>
  <si>
    <t>2022-03-01</t>
  </si>
  <si>
    <t>2443951</t>
  </si>
  <si>
    <t>巴卡特里厅酒店</t>
  </si>
  <si>
    <t>McConnell Anthony,Flowers Nicola</t>
  </si>
  <si>
    <t>2022-03-02</t>
  </si>
  <si>
    <t>335.16</t>
  </si>
  <si>
    <t>53.00</t>
  </si>
  <si>
    <t>2022-03-01 22:52:20</t>
  </si>
  <si>
    <t>2443862</t>
  </si>
  <si>
    <t>加地夫公园广场酒店</t>
  </si>
  <si>
    <t>Davies Laura</t>
  </si>
  <si>
    <t>815.77</t>
  </si>
  <si>
    <t>129.00</t>
  </si>
  <si>
    <t>2022-03-01 22:04:14</t>
  </si>
  <si>
    <t>2443471</t>
  </si>
  <si>
    <t>奥西尔南鲁昂阿瑟原创酒店（前小迪赫酒店）</t>
  </si>
  <si>
    <t>le Gouez Mathieu</t>
  </si>
  <si>
    <t>265.60</t>
  </si>
  <si>
    <t>42.00</t>
  </si>
  <si>
    <t>2022-03-01 19:43:12</t>
  </si>
  <si>
    <t>2442702</t>
  </si>
  <si>
    <t>FX苏迪曼哈里斯套房酒店</t>
  </si>
  <si>
    <t>jung eun kwon</t>
  </si>
  <si>
    <t>284.57</t>
  </si>
  <si>
    <t>45.00</t>
  </si>
  <si>
    <t>2022-03-01 15:48:06</t>
  </si>
  <si>
    <t>2442516</t>
  </si>
  <si>
    <t>阿尔法酒店</t>
  </si>
  <si>
    <t>Abdul Fatah Mohd Saharil</t>
  </si>
  <si>
    <t>493.26</t>
  </si>
  <si>
    <t>2022-03-01 14:19:59</t>
  </si>
  <si>
    <t>2442028</t>
  </si>
  <si>
    <t>优质酒店</t>
  </si>
  <si>
    <t>Fetty Ronald</t>
  </si>
  <si>
    <t>575.47</t>
  </si>
  <si>
    <t>91.00</t>
  </si>
  <si>
    <t>2022-03-01 11:01:51</t>
  </si>
  <si>
    <t>2442024</t>
  </si>
  <si>
    <t>比洛克西星级旅馆</t>
  </si>
  <si>
    <t>Camp Miranda</t>
  </si>
  <si>
    <t>467.96</t>
  </si>
  <si>
    <t>74.00</t>
  </si>
  <si>
    <t>2022-03-01 10:56:18</t>
  </si>
  <si>
    <t>2441810</t>
  </si>
  <si>
    <t>圣路易斯机场 - 北林德堡霍姆汤开放式公寓酒店</t>
  </si>
  <si>
    <t>Georgeanne Jerry</t>
  </si>
  <si>
    <t>442.67</t>
  </si>
  <si>
    <t>70.00</t>
  </si>
  <si>
    <t>2022-03-01 08:45:47</t>
  </si>
  <si>
    <t>2441726</t>
  </si>
  <si>
    <t>谢娜尔酒店</t>
  </si>
  <si>
    <t>Soulie Thomas</t>
  </si>
  <si>
    <t>531.20</t>
  </si>
  <si>
    <t>84.00</t>
  </si>
  <si>
    <t>2022-03-01 05:11:49</t>
  </si>
  <si>
    <t>2022-02-28</t>
  </si>
  <si>
    <t>2441497</t>
  </si>
  <si>
    <t>杭庭顿公园美丽之家旅馆</t>
  </si>
  <si>
    <t>Sepulveda Juan carlos</t>
  </si>
  <si>
    <t>658.36</t>
  </si>
  <si>
    <t>104.00</t>
  </si>
  <si>
    <t>2022-02-28 22:11:31</t>
  </si>
  <si>
    <t>2441382</t>
  </si>
  <si>
    <t>海滩广场酒店</t>
  </si>
  <si>
    <t>Oakey Jonathan</t>
  </si>
  <si>
    <t>2709.41</t>
  </si>
  <si>
    <t>428.00</t>
  </si>
  <si>
    <t>2022-02-28 22:57:51</t>
  </si>
  <si>
    <t>2440214</t>
  </si>
  <si>
    <t>撒恩维京酒店</t>
  </si>
  <si>
    <t>Paron Jessie Anna</t>
  </si>
  <si>
    <t>633.04</t>
  </si>
  <si>
    <t>100.00</t>
  </si>
  <si>
    <t>2022-02-28 13:41:04</t>
  </si>
  <si>
    <t>2022-02-27</t>
  </si>
  <si>
    <t>2439254</t>
  </si>
  <si>
    <t>Barnard Jason</t>
  </si>
  <si>
    <t>582.40</t>
  </si>
  <si>
    <t>92.00</t>
  </si>
  <si>
    <t>2022-02-27 21:52:19</t>
  </si>
  <si>
    <t>2022-02-25</t>
  </si>
  <si>
    <t>2435026</t>
  </si>
  <si>
    <t>普吉岛塔夫海滩水疗度假村</t>
  </si>
  <si>
    <t>khunang mongkhon</t>
  </si>
  <si>
    <t>2022-02-26</t>
  </si>
  <si>
    <t>1788.59</t>
  </si>
  <si>
    <t>282.00</t>
  </si>
  <si>
    <t>2022-02-26 13:18:20</t>
  </si>
  <si>
    <t>2434537</t>
  </si>
  <si>
    <t>云霄塔赌场度假酒店</t>
  </si>
  <si>
    <t>Adshead Jeff</t>
  </si>
  <si>
    <t>602.54</t>
  </si>
  <si>
    <t>95.00</t>
  </si>
  <si>
    <t>2022-02-25 05:31:17</t>
  </si>
  <si>
    <t>2022-02-24</t>
  </si>
  <si>
    <t>2433265</t>
  </si>
  <si>
    <t>MERRINTON HOTEL</t>
  </si>
  <si>
    <t>Amri Yenti</t>
  </si>
  <si>
    <t>303.74</t>
  </si>
  <si>
    <t>48.00</t>
  </si>
  <si>
    <t>2022-02-24 10:37:28</t>
  </si>
  <si>
    <t>2022-02-23</t>
  </si>
  <si>
    <t>2431676</t>
  </si>
  <si>
    <t>奎普曲吉曲旅馆</t>
  </si>
  <si>
    <t>Bekoalok Dorothy E</t>
  </si>
  <si>
    <t>2377.54</t>
  </si>
  <si>
    <t>375.00</t>
  </si>
  <si>
    <t>2022-02-23 03:31:47</t>
  </si>
  <si>
    <t>2022-02-17</t>
  </si>
  <si>
    <t>2420288</t>
  </si>
  <si>
    <t>兰卡威成功度假村</t>
  </si>
  <si>
    <t>Choong Nge Loong</t>
  </si>
  <si>
    <t>2254.92</t>
  </si>
  <si>
    <t>355.00</t>
  </si>
  <si>
    <t>2022-02-17 09:22:02</t>
  </si>
  <si>
    <t>2022-02-15</t>
  </si>
  <si>
    <t>2419434</t>
  </si>
  <si>
    <t>新奥尔良诺普希酒店</t>
  </si>
  <si>
    <t>Roberts-Jassoy Rose</t>
  </si>
  <si>
    <t>1656.62</t>
  </si>
  <si>
    <t>260.00</t>
  </si>
  <si>
    <t>2022-02-15 10:11:55</t>
  </si>
  <si>
    <t>2022-02-13</t>
  </si>
  <si>
    <t>2418768</t>
  </si>
  <si>
    <t>珊瑚海滩酒店</t>
  </si>
  <si>
    <t>Breakspear Peter John</t>
  </si>
  <si>
    <t>1006.13</t>
  </si>
  <si>
    <t>158.00</t>
  </si>
  <si>
    <t>2022-02-13 17:33:22</t>
  </si>
  <si>
    <t>2022-02-12</t>
  </si>
  <si>
    <t>2418022</t>
  </si>
  <si>
    <t>韦斯顿渡假村</t>
  </si>
  <si>
    <t>Meiman Shawn</t>
  </si>
  <si>
    <t>4686.77</t>
  </si>
  <si>
    <t>736.00</t>
  </si>
  <si>
    <t>2022-02-12 00:41:50</t>
  </si>
  <si>
    <t>2022-02-11</t>
  </si>
  <si>
    <t>2417884</t>
  </si>
  <si>
    <t>诺富特南特中央伯德卢尔酒店</t>
  </si>
  <si>
    <t>Gehan Jean-marie</t>
  </si>
  <si>
    <t>--</t>
  </si>
  <si>
    <t>2022-02-04</t>
  </si>
  <si>
    <t>2412727</t>
  </si>
  <si>
    <t>韦斯特海默商业街休斯顿美国长住酒店</t>
  </si>
  <si>
    <t>Khanbolooki Saeed</t>
  </si>
  <si>
    <t>2022-02-04 01:54:49</t>
  </si>
  <si>
    <t>2022-02-03</t>
  </si>
  <si>
    <t>2412384</t>
  </si>
  <si>
    <t>Adnan Aslinda</t>
  </si>
  <si>
    <t>892.28</t>
  </si>
  <si>
    <t>140.00</t>
  </si>
  <si>
    <t>2022-02-03 14:52:33</t>
  </si>
  <si>
    <t>2022-02-02</t>
  </si>
  <si>
    <t>2411809</t>
  </si>
  <si>
    <t>西里尔 - 洛姆普瑞米尔经典酒店</t>
  </si>
  <si>
    <t>Benasr Azouz</t>
  </si>
  <si>
    <t>223.07</t>
  </si>
  <si>
    <t>35.00</t>
  </si>
  <si>
    <t>2022-02-02 00:45:18</t>
  </si>
  <si>
    <t>2022-01-27</t>
  </si>
  <si>
    <t>2409741</t>
  </si>
  <si>
    <t>南极点赌场Spa酒店</t>
  </si>
  <si>
    <t>altamura giovanni</t>
  </si>
  <si>
    <t>3161.21</t>
  </si>
  <si>
    <t>496.00</t>
  </si>
  <si>
    <t>2022-01-27 12:03:28</t>
  </si>
  <si>
    <t>2022-01-13</t>
  </si>
  <si>
    <t>2387334</t>
  </si>
  <si>
    <t>斯威诺密希赌场暨旅馆</t>
  </si>
  <si>
    <t>Johnson Benjamin</t>
  </si>
  <si>
    <t>917.70</t>
  </si>
  <si>
    <t>144.00</t>
  </si>
  <si>
    <t>2022-01-13 02:18:33</t>
  </si>
  <si>
    <t>2022-01-04</t>
  </si>
  <si>
    <t>2372243</t>
  </si>
  <si>
    <t>旅馆酒店（旧称 KT 旅人旅馆）</t>
  </si>
  <si>
    <t>roan Mendoza Christine,roan Mendoza Christine</t>
  </si>
  <si>
    <t>127.46</t>
  </si>
  <si>
    <t>20.00</t>
  </si>
  <si>
    <t>2022-01-04 18:14:51</t>
  </si>
  <si>
    <t>2021-12-20</t>
  </si>
  <si>
    <t>2348409</t>
  </si>
  <si>
    <t xml:space="preserve">果阿拉利高尔夫和水疗度假村  </t>
  </si>
  <si>
    <t>Kumar Gajendra,Kumar Gajendra</t>
  </si>
  <si>
    <t>3047.89</t>
  </si>
  <si>
    <t>477.00</t>
  </si>
  <si>
    <t>2021-12-20 18:32:05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</si>
</sst>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9" fillId="10" borderId="1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44623</v>
      </c>
      <c r="G2" s="6">
        <v>44626</v>
      </c>
      <c r="H2" s="4">
        <v>1</v>
      </c>
      <c r="I2" s="4">
        <v>3</v>
      </c>
      <c r="J2" s="4">
        <v>3</v>
      </c>
      <c r="K2" s="4" t="s">
        <v>30</v>
      </c>
      <c r="L2" s="4">
        <v>477</v>
      </c>
      <c r="M2" s="4">
        <v>477</v>
      </c>
      <c r="N2" s="4" t="s">
        <v>31</v>
      </c>
      <c r="O2" s="4" t="s">
        <v>32</v>
      </c>
      <c r="P2" s="4" t="s">
        <v>33</v>
      </c>
      <c r="Q2" s="4">
        <v>0</v>
      </c>
      <c r="R2" s="7">
        <v>44550</v>
      </c>
      <c r="S2" s="6">
        <v>44627</v>
      </c>
      <c r="T2" s="4" t="s">
        <v>34</v>
      </c>
      <c r="U2" s="4">
        <v>477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44625</v>
      </c>
      <c r="G3" s="6">
        <v>44626</v>
      </c>
      <c r="H3" s="4">
        <v>1</v>
      </c>
      <c r="I3" s="4">
        <v>1</v>
      </c>
      <c r="J3" s="4">
        <v>1</v>
      </c>
      <c r="K3" s="4" t="s">
        <v>30</v>
      </c>
      <c r="L3" s="4">
        <v>20</v>
      </c>
      <c r="M3" s="4">
        <v>20</v>
      </c>
      <c r="N3" s="4" t="s">
        <v>40</v>
      </c>
      <c r="O3" s="4" t="s">
        <v>32</v>
      </c>
      <c r="P3" s="4" t="s">
        <v>33</v>
      </c>
      <c r="Q3" s="4">
        <v>0</v>
      </c>
      <c r="R3" s="7">
        <v>44565</v>
      </c>
      <c r="S3" s="6">
        <v>44627</v>
      </c>
      <c r="T3" s="4" t="s">
        <v>34</v>
      </c>
      <c r="U3" s="4">
        <v>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44625</v>
      </c>
      <c r="G4" s="6">
        <v>44626</v>
      </c>
      <c r="H4" s="4">
        <v>1</v>
      </c>
      <c r="I4" s="4">
        <v>1</v>
      </c>
      <c r="J4" s="4">
        <v>1</v>
      </c>
      <c r="K4" s="4" t="s">
        <v>30</v>
      </c>
      <c r="L4" s="4">
        <v>144</v>
      </c>
      <c r="M4" s="4">
        <v>144</v>
      </c>
      <c r="N4" s="4" t="s">
        <v>46</v>
      </c>
      <c r="O4" s="4" t="s">
        <v>32</v>
      </c>
      <c r="P4" s="4" t="s">
        <v>33</v>
      </c>
      <c r="Q4" s="4">
        <v>0</v>
      </c>
      <c r="R4" s="7">
        <v>44574</v>
      </c>
      <c r="S4" s="6">
        <v>44627</v>
      </c>
      <c r="T4" s="4" t="s">
        <v>34</v>
      </c>
      <c r="U4" s="4">
        <v>144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44623</v>
      </c>
      <c r="G5" s="6">
        <v>44626</v>
      </c>
      <c r="H5" s="4">
        <v>1</v>
      </c>
      <c r="I5" s="4">
        <v>3</v>
      </c>
      <c r="J5" s="4">
        <v>3</v>
      </c>
      <c r="K5" s="4" t="s">
        <v>30</v>
      </c>
      <c r="L5" s="4">
        <v>496</v>
      </c>
      <c r="M5" s="4">
        <v>496</v>
      </c>
      <c r="N5" s="4" t="s">
        <v>52</v>
      </c>
      <c r="O5" s="4" t="s">
        <v>32</v>
      </c>
      <c r="P5" s="4" t="s">
        <v>33</v>
      </c>
      <c r="Q5" s="4">
        <v>0</v>
      </c>
      <c r="R5" s="7">
        <v>44588</v>
      </c>
      <c r="S5" s="6">
        <v>44627</v>
      </c>
      <c r="T5" s="4" t="s">
        <v>34</v>
      </c>
      <c r="U5" s="4">
        <v>496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44621</v>
      </c>
      <c r="G6" s="6">
        <v>44622</v>
      </c>
      <c r="H6" s="4">
        <v>1</v>
      </c>
      <c r="I6" s="4">
        <v>1</v>
      </c>
      <c r="J6" s="4">
        <v>1</v>
      </c>
      <c r="K6" s="4" t="s">
        <v>30</v>
      </c>
      <c r="L6" s="4">
        <v>35</v>
      </c>
      <c r="M6" s="4">
        <v>35</v>
      </c>
      <c r="N6" s="4" t="s">
        <v>58</v>
      </c>
      <c r="O6" s="4" t="s">
        <v>32</v>
      </c>
      <c r="P6" s="4" t="s">
        <v>33</v>
      </c>
      <c r="Q6" s="4">
        <v>0</v>
      </c>
      <c r="R6" s="7">
        <v>44594</v>
      </c>
      <c r="S6" s="6">
        <v>44627</v>
      </c>
      <c r="T6" s="4" t="s">
        <v>34</v>
      </c>
      <c r="U6" s="4">
        <v>35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44619</v>
      </c>
      <c r="G7" s="6">
        <v>44621</v>
      </c>
      <c r="H7" s="4">
        <v>1</v>
      </c>
      <c r="I7" s="4">
        <v>2</v>
      </c>
      <c r="J7" s="4">
        <v>2</v>
      </c>
      <c r="K7" s="4" t="s">
        <v>30</v>
      </c>
      <c r="L7" s="4">
        <v>140</v>
      </c>
      <c r="M7" s="4">
        <v>140</v>
      </c>
      <c r="N7" s="4" t="s">
        <v>64</v>
      </c>
      <c r="O7" s="4" t="s">
        <v>32</v>
      </c>
      <c r="P7" s="4" t="s">
        <v>33</v>
      </c>
      <c r="Q7" s="4">
        <v>0</v>
      </c>
      <c r="R7" s="7">
        <v>44595</v>
      </c>
      <c r="S7" s="6">
        <v>44627</v>
      </c>
      <c r="T7" s="4" t="s">
        <v>34</v>
      </c>
      <c r="U7" s="4">
        <v>140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44616</v>
      </c>
      <c r="G8" s="6">
        <v>44620</v>
      </c>
      <c r="H8" s="4">
        <v>1</v>
      </c>
      <c r="I8" s="4">
        <v>4</v>
      </c>
      <c r="J8" s="4">
        <v>4</v>
      </c>
      <c r="K8" s="4" t="s">
        <v>30</v>
      </c>
      <c r="L8" s="4">
        <v>344</v>
      </c>
      <c r="M8" s="4">
        <v>344</v>
      </c>
      <c r="N8" s="4" t="s">
        <v>70</v>
      </c>
      <c r="O8" s="4" t="s">
        <v>32</v>
      </c>
      <c r="P8" s="4" t="s">
        <v>33</v>
      </c>
      <c r="Q8" s="4">
        <v>0</v>
      </c>
      <c r="R8" s="7">
        <v>44596</v>
      </c>
      <c r="S8" s="6">
        <v>44627</v>
      </c>
      <c r="T8" s="4" t="s">
        <v>34</v>
      </c>
      <c r="U8" s="4">
        <v>344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44625</v>
      </c>
      <c r="G9" s="6">
        <v>44626</v>
      </c>
      <c r="H9" s="4">
        <v>1</v>
      </c>
      <c r="I9" s="4">
        <v>1</v>
      </c>
      <c r="J9" s="4">
        <v>1</v>
      </c>
      <c r="K9" s="4" t="s">
        <v>30</v>
      </c>
      <c r="L9" s="4">
        <v>84</v>
      </c>
      <c r="M9" s="4">
        <v>84</v>
      </c>
      <c r="N9" s="4" t="s">
        <v>76</v>
      </c>
      <c r="O9" s="4" t="s">
        <v>32</v>
      </c>
      <c r="P9" s="4" t="s">
        <v>33</v>
      </c>
      <c r="Q9" s="4">
        <v>0</v>
      </c>
      <c r="R9" s="7">
        <v>44603</v>
      </c>
      <c r="S9" s="6">
        <v>44627</v>
      </c>
      <c r="T9" s="4" t="s">
        <v>34</v>
      </c>
      <c r="U9" s="4">
        <v>84</v>
      </c>
      <c r="V9" s="4">
        <v>0</v>
      </c>
      <c r="W9" s="4">
        <v>0</v>
      </c>
      <c r="X9" s="4" t="s">
        <v>42</v>
      </c>
      <c r="Y9" s="4" t="s">
        <v>77</v>
      </c>
    </row>
    <row r="10" s="4" customFormat="1" spans="1:25">
      <c r="A10" s="4" t="s">
        <v>73</v>
      </c>
      <c r="B10" s="4" t="s">
        <v>26</v>
      </c>
      <c r="C10" s="4" t="s">
        <v>78</v>
      </c>
      <c r="D10" s="4" t="s">
        <v>74</v>
      </c>
      <c r="E10" s="4" t="s">
        <v>75</v>
      </c>
      <c r="F10" s="6">
        <v>44625</v>
      </c>
      <c r="G10" s="6">
        <v>44626</v>
      </c>
      <c r="H10" s="4">
        <v>1</v>
      </c>
      <c r="I10" s="4">
        <v>1</v>
      </c>
      <c r="J10" s="4">
        <v>1</v>
      </c>
      <c r="K10" s="4" t="s">
        <v>30</v>
      </c>
      <c r="L10" s="4">
        <v>-84</v>
      </c>
      <c r="M10" s="4">
        <v>-84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44603</v>
      </c>
      <c r="S10" s="6">
        <v>44627</v>
      </c>
      <c r="T10" s="4" t="s">
        <v>34</v>
      </c>
      <c r="U10" s="4">
        <v>-84</v>
      </c>
      <c r="V10" s="4">
        <v>0</v>
      </c>
      <c r="W10" s="4">
        <v>0</v>
      </c>
      <c r="X10" s="4" t="s">
        <v>42</v>
      </c>
      <c r="Y10" s="4" t="s">
        <v>77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44617</v>
      </c>
      <c r="G11" s="6">
        <v>44621</v>
      </c>
      <c r="H11" s="4">
        <v>1</v>
      </c>
      <c r="I11" s="4">
        <v>4</v>
      </c>
      <c r="J11" s="4">
        <v>4</v>
      </c>
      <c r="K11" s="4" t="s">
        <v>30</v>
      </c>
      <c r="L11" s="4">
        <v>736</v>
      </c>
      <c r="M11" s="4">
        <v>736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44604</v>
      </c>
      <c r="S11" s="6">
        <v>44627</v>
      </c>
      <c r="T11" s="4" t="s">
        <v>34</v>
      </c>
      <c r="U11" s="4">
        <v>736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44618</v>
      </c>
      <c r="G12" s="6">
        <v>44620</v>
      </c>
      <c r="H12" s="4">
        <v>1</v>
      </c>
      <c r="I12" s="4">
        <v>2</v>
      </c>
      <c r="J12" s="4">
        <v>2</v>
      </c>
      <c r="K12" s="4" t="s">
        <v>30</v>
      </c>
      <c r="L12" s="4">
        <v>158</v>
      </c>
      <c r="M12" s="4">
        <v>158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44605</v>
      </c>
      <c r="S12" s="6">
        <v>44627</v>
      </c>
      <c r="T12" s="4" t="s">
        <v>34</v>
      </c>
      <c r="U12" s="4">
        <v>158</v>
      </c>
      <c r="V12" s="4">
        <v>0</v>
      </c>
      <c r="W12" s="4">
        <v>0</v>
      </c>
      <c r="X12" s="4" t="s">
        <v>42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44624</v>
      </c>
      <c r="G13" s="6">
        <v>44625</v>
      </c>
      <c r="H13" s="4">
        <v>1</v>
      </c>
      <c r="I13" s="4">
        <v>1</v>
      </c>
      <c r="J13" s="4">
        <v>1</v>
      </c>
      <c r="K13" s="4" t="s">
        <v>30</v>
      </c>
      <c r="L13" s="4">
        <v>260</v>
      </c>
      <c r="M13" s="4">
        <v>260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44607</v>
      </c>
      <c r="S13" s="6">
        <v>44627</v>
      </c>
      <c r="T13" s="4" t="s">
        <v>34</v>
      </c>
      <c r="U13" s="4">
        <v>260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62</v>
      </c>
      <c r="E14" s="4" t="s">
        <v>63</v>
      </c>
      <c r="F14" s="6">
        <v>44620</v>
      </c>
      <c r="G14" s="6">
        <v>44625</v>
      </c>
      <c r="H14" s="4">
        <v>1</v>
      </c>
      <c r="I14" s="4">
        <v>5</v>
      </c>
      <c r="J14" s="4">
        <v>5</v>
      </c>
      <c r="K14" s="4" t="s">
        <v>30</v>
      </c>
      <c r="L14" s="4">
        <v>355</v>
      </c>
      <c r="M14" s="4">
        <v>355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44609</v>
      </c>
      <c r="S14" s="6">
        <v>44627</v>
      </c>
      <c r="T14" s="4" t="s">
        <v>34</v>
      </c>
      <c r="U14" s="4">
        <v>355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44617</v>
      </c>
      <c r="G15" s="6">
        <v>44622</v>
      </c>
      <c r="H15" s="4">
        <v>1</v>
      </c>
      <c r="I15" s="4">
        <v>5</v>
      </c>
      <c r="J15" s="4">
        <v>5</v>
      </c>
      <c r="K15" s="4" t="s">
        <v>30</v>
      </c>
      <c r="L15" s="4">
        <v>375</v>
      </c>
      <c r="M15" s="4">
        <v>375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44615</v>
      </c>
      <c r="S15" s="6">
        <v>44627</v>
      </c>
      <c r="T15" s="4" t="s">
        <v>34</v>
      </c>
      <c r="U15" s="4">
        <v>375</v>
      </c>
      <c r="V15" s="4">
        <v>0</v>
      </c>
      <c r="W15" s="4">
        <v>0</v>
      </c>
      <c r="X15" s="4" t="s">
        <v>42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44619</v>
      </c>
      <c r="G16" s="6">
        <v>44621</v>
      </c>
      <c r="H16" s="4">
        <v>1</v>
      </c>
      <c r="I16" s="4">
        <v>2</v>
      </c>
      <c r="J16" s="4">
        <v>2</v>
      </c>
      <c r="K16" s="4" t="s">
        <v>30</v>
      </c>
      <c r="L16" s="4">
        <v>48</v>
      </c>
      <c r="M16" s="4">
        <v>48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44616</v>
      </c>
      <c r="S16" s="6">
        <v>44627</v>
      </c>
      <c r="T16" s="4" t="s">
        <v>34</v>
      </c>
      <c r="U16" s="4">
        <v>48</v>
      </c>
      <c r="V16" s="4">
        <v>0</v>
      </c>
      <c r="W16" s="4">
        <v>0</v>
      </c>
      <c r="X16" s="4" t="s">
        <v>109</v>
      </c>
      <c r="Y16" s="4" t="s">
        <v>42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44619</v>
      </c>
      <c r="G17" s="6">
        <v>44624</v>
      </c>
      <c r="H17" s="4">
        <v>1</v>
      </c>
      <c r="I17" s="4">
        <v>5</v>
      </c>
      <c r="J17" s="4">
        <v>5</v>
      </c>
      <c r="K17" s="4" t="s">
        <v>30</v>
      </c>
      <c r="L17" s="4">
        <v>95</v>
      </c>
      <c r="M17" s="4">
        <v>95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44617</v>
      </c>
      <c r="S17" s="6">
        <v>44627</v>
      </c>
      <c r="T17" s="4" t="s">
        <v>34</v>
      </c>
      <c r="U17" s="4">
        <v>95</v>
      </c>
      <c r="V17" s="4">
        <v>0</v>
      </c>
      <c r="W17" s="4">
        <v>0</v>
      </c>
      <c r="X17" s="4" t="s">
        <v>114</v>
      </c>
      <c r="Y17" s="4" t="s">
        <v>42</v>
      </c>
    </row>
    <row r="18" s="4" customFormat="1" spans="1:25">
      <c r="A18" s="4" t="s">
        <v>67</v>
      </c>
      <c r="B18" s="4" t="s">
        <v>26</v>
      </c>
      <c r="C18" s="4" t="s">
        <v>78</v>
      </c>
      <c r="D18" s="4" t="s">
        <v>68</v>
      </c>
      <c r="E18" s="4" t="s">
        <v>69</v>
      </c>
      <c r="F18" s="6">
        <v>44616</v>
      </c>
      <c r="G18" s="6">
        <v>44620</v>
      </c>
      <c r="H18" s="4">
        <v>1</v>
      </c>
      <c r="I18" s="4">
        <v>4</v>
      </c>
      <c r="J18" s="4">
        <v>4</v>
      </c>
      <c r="K18" s="4" t="s">
        <v>30</v>
      </c>
      <c r="L18" s="4">
        <v>-344</v>
      </c>
      <c r="M18" s="4">
        <v>-344</v>
      </c>
      <c r="N18" s="4" t="s">
        <v>70</v>
      </c>
      <c r="O18" s="4" t="s">
        <v>32</v>
      </c>
      <c r="P18" s="4" t="s">
        <v>33</v>
      </c>
      <c r="Q18" s="4">
        <v>0</v>
      </c>
      <c r="R18" s="7">
        <v>44596</v>
      </c>
      <c r="S18" s="6">
        <v>44627</v>
      </c>
      <c r="T18" s="4" t="s">
        <v>34</v>
      </c>
      <c r="U18" s="4">
        <v>-344</v>
      </c>
      <c r="V18" s="4">
        <v>0</v>
      </c>
      <c r="W18" s="4">
        <v>0</v>
      </c>
      <c r="X18" s="4" t="s">
        <v>71</v>
      </c>
      <c r="Y18" s="4" t="s">
        <v>72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44618</v>
      </c>
      <c r="G19" s="6">
        <v>44621</v>
      </c>
      <c r="H19" s="4">
        <v>1</v>
      </c>
      <c r="I19" s="4">
        <v>3</v>
      </c>
      <c r="J19" s="4">
        <v>3</v>
      </c>
      <c r="K19" s="4" t="s">
        <v>30</v>
      </c>
      <c r="L19" s="4">
        <v>282</v>
      </c>
      <c r="M19" s="4">
        <v>282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44617</v>
      </c>
      <c r="S19" s="6">
        <v>44627</v>
      </c>
      <c r="T19" s="4" t="s">
        <v>34</v>
      </c>
      <c r="U19" s="4">
        <v>282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44624</v>
      </c>
      <c r="G20" s="6">
        <v>44625</v>
      </c>
      <c r="H20" s="4">
        <v>1</v>
      </c>
      <c r="I20" s="4">
        <v>1</v>
      </c>
      <c r="J20" s="4">
        <v>1</v>
      </c>
      <c r="K20" s="4" t="s">
        <v>30</v>
      </c>
      <c r="L20" s="4">
        <v>57</v>
      </c>
      <c r="M20" s="4">
        <v>57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44618</v>
      </c>
      <c r="S20" s="6">
        <v>44627</v>
      </c>
      <c r="T20" s="4" t="s">
        <v>34</v>
      </c>
      <c r="U20" s="4">
        <v>57</v>
      </c>
      <c r="V20" s="4">
        <v>0</v>
      </c>
      <c r="W20" s="4">
        <v>0</v>
      </c>
      <c r="X20" s="4" t="s">
        <v>42</v>
      </c>
      <c r="Y20" s="4" t="s">
        <v>42</v>
      </c>
    </row>
    <row r="21" s="4" customFormat="1" spans="1:25">
      <c r="A21" s="4" t="s">
        <v>121</v>
      </c>
      <c r="B21" s="4" t="s">
        <v>26</v>
      </c>
      <c r="C21" s="4" t="s">
        <v>78</v>
      </c>
      <c r="D21" s="4" t="s">
        <v>122</v>
      </c>
      <c r="E21" s="4" t="s">
        <v>123</v>
      </c>
      <c r="F21" s="6">
        <v>44624</v>
      </c>
      <c r="G21" s="6">
        <v>44625</v>
      </c>
      <c r="H21" s="4">
        <v>1</v>
      </c>
      <c r="I21" s="4">
        <v>1</v>
      </c>
      <c r="J21" s="4">
        <v>1</v>
      </c>
      <c r="K21" s="4" t="s">
        <v>30</v>
      </c>
      <c r="L21" s="4">
        <v>-57</v>
      </c>
      <c r="M21" s="4">
        <v>-57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44618</v>
      </c>
      <c r="S21" s="6">
        <v>44627</v>
      </c>
      <c r="T21" s="4" t="s">
        <v>34</v>
      </c>
      <c r="U21" s="4">
        <v>-57</v>
      </c>
      <c r="V21" s="4">
        <v>0</v>
      </c>
      <c r="W21" s="4">
        <v>0</v>
      </c>
      <c r="X21" s="4" t="s">
        <v>42</v>
      </c>
      <c r="Y21" s="4" t="s">
        <v>42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39</v>
      </c>
      <c r="F22" s="6">
        <v>44619</v>
      </c>
      <c r="G22" s="6">
        <v>44620</v>
      </c>
      <c r="H22" s="4">
        <v>1</v>
      </c>
      <c r="I22" s="4">
        <v>1</v>
      </c>
      <c r="J22" s="4">
        <v>1</v>
      </c>
      <c r="K22" s="4" t="s">
        <v>30</v>
      </c>
      <c r="L22" s="4">
        <v>92</v>
      </c>
      <c r="M22" s="4">
        <v>92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44619</v>
      </c>
      <c r="S22" s="6">
        <v>44627</v>
      </c>
      <c r="T22" s="4" t="s">
        <v>34</v>
      </c>
      <c r="U22" s="4">
        <v>92</v>
      </c>
      <c r="V22" s="4">
        <v>0</v>
      </c>
      <c r="W22" s="4">
        <v>0</v>
      </c>
      <c r="X22" s="4" t="s">
        <v>42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44621</v>
      </c>
      <c r="G23" s="6">
        <v>44622</v>
      </c>
      <c r="H23" s="4">
        <v>1</v>
      </c>
      <c r="I23" s="4">
        <v>1</v>
      </c>
      <c r="J23" s="4">
        <v>1</v>
      </c>
      <c r="K23" s="4" t="s">
        <v>30</v>
      </c>
      <c r="L23" s="4">
        <v>100</v>
      </c>
      <c r="M23" s="4">
        <v>100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44620</v>
      </c>
      <c r="S23" s="6">
        <v>44627</v>
      </c>
      <c r="T23" s="4" t="s">
        <v>34</v>
      </c>
      <c r="U23" s="4">
        <v>100</v>
      </c>
      <c r="V23" s="4">
        <v>0</v>
      </c>
      <c r="W23" s="4">
        <v>0</v>
      </c>
      <c r="X23" s="4" t="s">
        <v>42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44620</v>
      </c>
      <c r="G24" s="6">
        <v>44622</v>
      </c>
      <c r="H24" s="4">
        <v>1</v>
      </c>
      <c r="I24" s="4">
        <v>2</v>
      </c>
      <c r="J24" s="4">
        <v>2</v>
      </c>
      <c r="K24" s="4" t="s">
        <v>30</v>
      </c>
      <c r="L24" s="4">
        <v>428</v>
      </c>
      <c r="M24" s="4">
        <v>428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44620</v>
      </c>
      <c r="S24" s="6">
        <v>44627</v>
      </c>
      <c r="T24" s="4" t="s">
        <v>34</v>
      </c>
      <c r="U24" s="4">
        <v>428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44620</v>
      </c>
      <c r="G25" s="6">
        <v>44621</v>
      </c>
      <c r="H25" s="4">
        <v>1</v>
      </c>
      <c r="I25" s="4">
        <v>1</v>
      </c>
      <c r="J25" s="4">
        <v>1</v>
      </c>
      <c r="K25" s="4" t="s">
        <v>30</v>
      </c>
      <c r="L25" s="4">
        <v>104</v>
      </c>
      <c r="M25" s="4">
        <v>104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44620</v>
      </c>
      <c r="S25" s="6">
        <v>44627</v>
      </c>
      <c r="T25" s="4" t="s">
        <v>34</v>
      </c>
      <c r="U25" s="4">
        <v>104</v>
      </c>
      <c r="V25" s="4">
        <v>0</v>
      </c>
      <c r="W25" s="4">
        <v>0</v>
      </c>
      <c r="X25" s="4" t="s">
        <v>42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44624</v>
      </c>
      <c r="G26" s="6">
        <v>44625</v>
      </c>
      <c r="H26" s="4">
        <v>1</v>
      </c>
      <c r="I26" s="4">
        <v>1</v>
      </c>
      <c r="J26" s="4">
        <v>1</v>
      </c>
      <c r="K26" s="4" t="s">
        <v>30</v>
      </c>
      <c r="L26" s="4">
        <v>84</v>
      </c>
      <c r="M26" s="4">
        <v>84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44621</v>
      </c>
      <c r="S26" s="6">
        <v>44627</v>
      </c>
      <c r="T26" s="4" t="s">
        <v>34</v>
      </c>
      <c r="U26" s="4">
        <v>84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44622</v>
      </c>
      <c r="G27" s="6">
        <v>44623</v>
      </c>
      <c r="H27" s="4">
        <v>1</v>
      </c>
      <c r="I27" s="4">
        <v>1</v>
      </c>
      <c r="J27" s="4">
        <v>1</v>
      </c>
      <c r="K27" s="4" t="s">
        <v>30</v>
      </c>
      <c r="L27" s="4">
        <v>70</v>
      </c>
      <c r="M27" s="4">
        <v>70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44621</v>
      </c>
      <c r="S27" s="6">
        <v>44627</v>
      </c>
      <c r="T27" s="4" t="s">
        <v>34</v>
      </c>
      <c r="U27" s="4">
        <v>70</v>
      </c>
      <c r="V27" s="4">
        <v>0</v>
      </c>
      <c r="W27" s="4">
        <v>0</v>
      </c>
      <c r="X27" s="4" t="s">
        <v>155</v>
      </c>
      <c r="Y27" s="4" t="s">
        <v>156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44621</v>
      </c>
      <c r="G28" s="6">
        <v>44622</v>
      </c>
      <c r="H28" s="4">
        <v>1</v>
      </c>
      <c r="I28" s="4">
        <v>1</v>
      </c>
      <c r="J28" s="4">
        <v>1</v>
      </c>
      <c r="K28" s="4" t="s">
        <v>30</v>
      </c>
      <c r="L28" s="4">
        <v>74</v>
      </c>
      <c r="M28" s="4">
        <v>74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44621</v>
      </c>
      <c r="S28" s="6">
        <v>44627</v>
      </c>
      <c r="T28" s="4" t="s">
        <v>34</v>
      </c>
      <c r="U28" s="4">
        <v>74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44622</v>
      </c>
      <c r="G29" s="6">
        <v>44623</v>
      </c>
      <c r="H29" s="4">
        <v>1</v>
      </c>
      <c r="I29" s="4">
        <v>1</v>
      </c>
      <c r="J29" s="4">
        <v>1</v>
      </c>
      <c r="K29" s="4" t="s">
        <v>30</v>
      </c>
      <c r="L29" s="4">
        <v>91</v>
      </c>
      <c r="M29" s="4">
        <v>91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44621</v>
      </c>
      <c r="S29" s="6">
        <v>44627</v>
      </c>
      <c r="T29" s="4" t="s">
        <v>34</v>
      </c>
      <c r="U29" s="4">
        <v>91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44621</v>
      </c>
      <c r="G30" s="6">
        <v>44624</v>
      </c>
      <c r="H30" s="4">
        <v>1</v>
      </c>
      <c r="I30" s="4">
        <v>3</v>
      </c>
      <c r="J30" s="4">
        <v>3</v>
      </c>
      <c r="K30" s="4" t="s">
        <v>30</v>
      </c>
      <c r="L30" s="4">
        <v>78</v>
      </c>
      <c r="M30" s="4">
        <v>78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44621</v>
      </c>
      <c r="S30" s="6">
        <v>44627</v>
      </c>
      <c r="T30" s="4" t="s">
        <v>34</v>
      </c>
      <c r="U30" s="4">
        <v>78</v>
      </c>
      <c r="V30" s="4">
        <v>0</v>
      </c>
      <c r="W30" s="4">
        <v>0</v>
      </c>
      <c r="X30" s="4" t="s">
        <v>173</v>
      </c>
      <c r="Y30" s="4" t="s">
        <v>174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44622</v>
      </c>
      <c r="G31" s="6">
        <v>44623</v>
      </c>
      <c r="H31" s="4">
        <v>1</v>
      </c>
      <c r="I31" s="4">
        <v>1</v>
      </c>
      <c r="J31" s="4">
        <v>1</v>
      </c>
      <c r="K31" s="4" t="s">
        <v>30</v>
      </c>
      <c r="L31" s="4">
        <v>45</v>
      </c>
      <c r="M31" s="4">
        <v>45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44621</v>
      </c>
      <c r="S31" s="6">
        <v>44627</v>
      </c>
      <c r="T31" s="4" t="s">
        <v>34</v>
      </c>
      <c r="U31" s="4">
        <v>45</v>
      </c>
      <c r="V31" s="4">
        <v>0</v>
      </c>
      <c r="W31" s="4">
        <v>0</v>
      </c>
      <c r="X31" s="4" t="s">
        <v>179</v>
      </c>
      <c r="Y31" s="4" t="s">
        <v>42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44621</v>
      </c>
      <c r="G32" s="6">
        <v>44622</v>
      </c>
      <c r="H32" s="4">
        <v>1</v>
      </c>
      <c r="I32" s="4">
        <v>1</v>
      </c>
      <c r="J32" s="4">
        <v>1</v>
      </c>
      <c r="K32" s="4" t="s">
        <v>30</v>
      </c>
      <c r="L32" s="4">
        <v>42</v>
      </c>
      <c r="M32" s="4">
        <v>42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44621</v>
      </c>
      <c r="S32" s="6">
        <v>44627</v>
      </c>
      <c r="T32" s="4" t="s">
        <v>34</v>
      </c>
      <c r="U32" s="4">
        <v>42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126</v>
      </c>
      <c r="E33" s="4" t="s">
        <v>39</v>
      </c>
      <c r="F33" s="6">
        <v>44621</v>
      </c>
      <c r="G33" s="6">
        <v>44622</v>
      </c>
      <c r="H33" s="4">
        <v>1</v>
      </c>
      <c r="I33" s="4">
        <v>1</v>
      </c>
      <c r="J33" s="4">
        <v>1</v>
      </c>
      <c r="K33" s="4" t="s">
        <v>30</v>
      </c>
      <c r="L33" s="4">
        <v>129</v>
      </c>
      <c r="M33" s="4">
        <v>129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44621</v>
      </c>
      <c r="S33" s="6">
        <v>44627</v>
      </c>
      <c r="T33" s="4" t="s">
        <v>34</v>
      </c>
      <c r="U33" s="4">
        <v>129</v>
      </c>
      <c r="V33" s="4">
        <v>0</v>
      </c>
      <c r="W33" s="4">
        <v>0</v>
      </c>
      <c r="X33" s="4" t="s">
        <v>42</v>
      </c>
      <c r="Y33" s="4" t="s">
        <v>188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44621</v>
      </c>
      <c r="G34" s="6">
        <v>44622</v>
      </c>
      <c r="H34" s="4">
        <v>1</v>
      </c>
      <c r="I34" s="4">
        <v>1</v>
      </c>
      <c r="J34" s="4">
        <v>1</v>
      </c>
      <c r="K34" s="4" t="s">
        <v>30</v>
      </c>
      <c r="L34" s="4">
        <v>53</v>
      </c>
      <c r="M34" s="4">
        <v>53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44621</v>
      </c>
      <c r="S34" s="6">
        <v>44627</v>
      </c>
      <c r="T34" s="4" t="s">
        <v>34</v>
      </c>
      <c r="U34" s="4">
        <v>53</v>
      </c>
      <c r="V34" s="4">
        <v>0</v>
      </c>
      <c r="W34" s="4">
        <v>0</v>
      </c>
      <c r="X34" s="4" t="s">
        <v>42</v>
      </c>
      <c r="Y34" s="4" t="s">
        <v>42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191</v>
      </c>
      <c r="F35" s="6">
        <v>44623</v>
      </c>
      <c r="G35" s="6">
        <v>44624</v>
      </c>
      <c r="H35" s="4">
        <v>1</v>
      </c>
      <c r="I35" s="4">
        <v>1</v>
      </c>
      <c r="J35" s="4">
        <v>1</v>
      </c>
      <c r="K35" s="4" t="s">
        <v>30</v>
      </c>
      <c r="L35" s="4">
        <v>55</v>
      </c>
      <c r="M35" s="4">
        <v>55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44623</v>
      </c>
      <c r="S35" s="6">
        <v>44627</v>
      </c>
      <c r="T35" s="4" t="s">
        <v>34</v>
      </c>
      <c r="U35" s="4">
        <v>55</v>
      </c>
      <c r="V35" s="4">
        <v>0</v>
      </c>
      <c r="W35" s="4">
        <v>0</v>
      </c>
      <c r="X35" s="4" t="s">
        <v>42</v>
      </c>
      <c r="Y35" s="4" t="s">
        <v>42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44623</v>
      </c>
      <c r="G36" s="6">
        <v>44624</v>
      </c>
      <c r="H36" s="4">
        <v>1</v>
      </c>
      <c r="I36" s="4">
        <v>1</v>
      </c>
      <c r="J36" s="4">
        <v>1</v>
      </c>
      <c r="K36" s="4" t="s">
        <v>30</v>
      </c>
      <c r="L36" s="4">
        <v>56</v>
      </c>
      <c r="M36" s="4">
        <v>56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44623</v>
      </c>
      <c r="S36" s="6">
        <v>44627</v>
      </c>
      <c r="T36" s="4" t="s">
        <v>34</v>
      </c>
      <c r="U36" s="4">
        <v>56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44623</v>
      </c>
      <c r="G37" s="6">
        <v>44626</v>
      </c>
      <c r="H37" s="4">
        <v>1</v>
      </c>
      <c r="I37" s="4">
        <v>3</v>
      </c>
      <c r="J37" s="4">
        <v>3</v>
      </c>
      <c r="K37" s="4" t="s">
        <v>30</v>
      </c>
      <c r="L37" s="4">
        <v>78</v>
      </c>
      <c r="M37" s="4">
        <v>78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44623</v>
      </c>
      <c r="S37" s="6">
        <v>44627</v>
      </c>
      <c r="T37" s="4" t="s">
        <v>34</v>
      </c>
      <c r="U37" s="4">
        <v>78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44623</v>
      </c>
      <c r="G38" s="6">
        <v>44625</v>
      </c>
      <c r="H38" s="4">
        <v>1</v>
      </c>
      <c r="I38" s="4">
        <v>2</v>
      </c>
      <c r="J38" s="4">
        <v>2</v>
      </c>
      <c r="K38" s="4" t="s">
        <v>30</v>
      </c>
      <c r="L38" s="4">
        <v>346</v>
      </c>
      <c r="M38" s="4">
        <v>346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44623</v>
      </c>
      <c r="S38" s="6">
        <v>44627</v>
      </c>
      <c r="T38" s="4" t="s">
        <v>34</v>
      </c>
      <c r="U38" s="4">
        <v>346</v>
      </c>
      <c r="V38" s="4">
        <v>0</v>
      </c>
      <c r="W38" s="4">
        <v>0</v>
      </c>
      <c r="X38" s="4" t="s">
        <v>212</v>
      </c>
      <c r="Y38" s="4" t="s">
        <v>213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44624</v>
      </c>
      <c r="G39" s="6">
        <v>44626</v>
      </c>
      <c r="H39" s="4">
        <v>1</v>
      </c>
      <c r="I39" s="4">
        <v>2</v>
      </c>
      <c r="J39" s="4">
        <v>2</v>
      </c>
      <c r="K39" s="4" t="s">
        <v>30</v>
      </c>
      <c r="L39" s="4">
        <v>36</v>
      </c>
      <c r="M39" s="4">
        <v>36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44624</v>
      </c>
      <c r="S39" s="6">
        <v>44627</v>
      </c>
      <c r="T39" s="4" t="s">
        <v>34</v>
      </c>
      <c r="U39" s="4">
        <v>36</v>
      </c>
      <c r="V39" s="4">
        <v>0</v>
      </c>
      <c r="W39" s="4">
        <v>0</v>
      </c>
      <c r="X39" s="4" t="s">
        <v>218</v>
      </c>
      <c r="Y39" s="4" t="s">
        <v>219</v>
      </c>
    </row>
    <row r="40" s="4" customFormat="1" spans="1:25">
      <c r="A40" s="4" t="s">
        <v>220</v>
      </c>
      <c r="B40" s="4" t="s">
        <v>26</v>
      </c>
      <c r="C40" s="4" t="s">
        <v>221</v>
      </c>
      <c r="D40" s="4" t="s">
        <v>222</v>
      </c>
      <c r="E40" s="4" t="s">
        <v>223</v>
      </c>
      <c r="F40" s="6">
        <v>44613</v>
      </c>
      <c r="G40" s="6">
        <v>44616</v>
      </c>
      <c r="H40" s="4">
        <v>1</v>
      </c>
      <c r="I40" s="4">
        <v>3</v>
      </c>
      <c r="J40" s="4">
        <v>3</v>
      </c>
      <c r="K40" s="4" t="s">
        <v>30</v>
      </c>
      <c r="L40" s="4">
        <v>142</v>
      </c>
      <c r="M40" s="4">
        <v>142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44490.1240509259</v>
      </c>
      <c r="S40" s="6">
        <v>44627</v>
      </c>
      <c r="T40" s="4" t="s">
        <v>34</v>
      </c>
      <c r="U40" s="4">
        <v>142</v>
      </c>
      <c r="V40" s="4">
        <v>0</v>
      </c>
      <c r="W40" s="4">
        <v>0</v>
      </c>
      <c r="X40" s="4" t="s">
        <v>225</v>
      </c>
      <c r="Y40" s="4" t="s">
        <v>42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227</v>
      </c>
      <c r="E41" s="4" t="s">
        <v>228</v>
      </c>
      <c r="F41" s="6">
        <v>44624</v>
      </c>
      <c r="G41" s="6">
        <v>44625</v>
      </c>
      <c r="H41" s="4">
        <v>1</v>
      </c>
      <c r="I41" s="4">
        <v>1</v>
      </c>
      <c r="J41" s="4">
        <v>1</v>
      </c>
      <c r="K41" s="4" t="s">
        <v>30</v>
      </c>
      <c r="L41" s="4">
        <v>26</v>
      </c>
      <c r="M41" s="4">
        <v>26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44624</v>
      </c>
      <c r="S41" s="6">
        <v>44627</v>
      </c>
      <c r="T41" s="4" t="s">
        <v>34</v>
      </c>
      <c r="U41" s="4">
        <v>26</v>
      </c>
      <c r="V41" s="4">
        <v>0</v>
      </c>
      <c r="W41" s="4">
        <v>0</v>
      </c>
      <c r="X41" s="4" t="s">
        <v>230</v>
      </c>
      <c r="Y41" s="4" t="s">
        <v>231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233</v>
      </c>
      <c r="E42" s="4" t="s">
        <v>234</v>
      </c>
      <c r="F42" s="6">
        <v>44625</v>
      </c>
      <c r="G42" s="6">
        <v>44626</v>
      </c>
      <c r="H42" s="4">
        <v>1</v>
      </c>
      <c r="I42" s="4">
        <v>1</v>
      </c>
      <c r="J42" s="4">
        <v>1</v>
      </c>
      <c r="K42" s="4" t="s">
        <v>30</v>
      </c>
      <c r="L42" s="4">
        <v>79</v>
      </c>
      <c r="M42" s="4">
        <v>79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44625</v>
      </c>
      <c r="S42" s="6">
        <v>44627</v>
      </c>
      <c r="T42" s="4" t="s">
        <v>34</v>
      </c>
      <c r="U42" s="4">
        <v>79</v>
      </c>
      <c r="V42" s="4">
        <v>0</v>
      </c>
      <c r="W42" s="4">
        <v>0</v>
      </c>
      <c r="X42" s="4" t="s">
        <v>236</v>
      </c>
      <c r="Y42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9"/>
  <sheetViews>
    <sheetView tabSelected="1" topLeftCell="A12" workbookViewId="0">
      <selection activeCell="A46" sqref="A46:E49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237</v>
      </c>
    </row>
    <row r="2" s="4" customFormat="1" spans="1:9">
      <c r="A2" s="5">
        <v>17020130440</v>
      </c>
      <c r="B2" s="6">
        <v>44623</v>
      </c>
      <c r="C2" s="6">
        <v>44626</v>
      </c>
      <c r="D2" s="4">
        <v>477</v>
      </c>
      <c r="E2" s="4" t="str">
        <f>VLOOKUP(A2,HOP!A:L,12,0)</f>
        <v>477.00</v>
      </c>
      <c r="F2" s="4" t="str">
        <f>VLOOKUP(A2,HOP!A:C,3,0)</f>
        <v>2348409</v>
      </c>
      <c r="G2" s="4">
        <f>D2-E2</f>
        <v>0</v>
      </c>
      <c r="H2" s="4" t="str">
        <f>$H$1&amp;F2</f>
        <v>，2348409</v>
      </c>
      <c r="I2" s="4" t="str">
        <f>VLOOKUP(A2,HOP!A:U,21,0)</f>
        <v>直连</v>
      </c>
    </row>
    <row r="3" s="4" customFormat="1" spans="1:9">
      <c r="A3" s="5">
        <v>17115040177</v>
      </c>
      <c r="B3" s="6">
        <v>44625</v>
      </c>
      <c r="C3" s="6">
        <v>44626</v>
      </c>
      <c r="D3" s="4">
        <v>20</v>
      </c>
      <c r="E3" s="4" t="str">
        <f>VLOOKUP(A3,HOP!A:L,12,0)</f>
        <v>20.00</v>
      </c>
      <c r="F3" s="4" t="str">
        <f>VLOOKUP(A3,HOP!A:C,3,0)</f>
        <v>2372243</v>
      </c>
      <c r="G3" s="4">
        <f t="shared" ref="G3:G39" si="0">D3-E3</f>
        <v>0</v>
      </c>
      <c r="H3" s="4" t="str">
        <f t="shared" ref="H3:H39" si="1">$H$1&amp;F3</f>
        <v>，2372243</v>
      </c>
      <c r="I3" s="4" t="str">
        <f>VLOOKUP(A3,HOP!A:U,21,0)</f>
        <v>直连</v>
      </c>
    </row>
    <row r="4" s="4" customFormat="1" spans="1:9">
      <c r="A4" s="5">
        <v>17166068117</v>
      </c>
      <c r="B4" s="6">
        <v>44625</v>
      </c>
      <c r="C4" s="6">
        <v>44626</v>
      </c>
      <c r="D4" s="4">
        <v>144</v>
      </c>
      <c r="E4" s="4" t="str">
        <f>VLOOKUP(A4,HOP!A:L,12,0)</f>
        <v>144.00</v>
      </c>
      <c r="F4" s="4" t="str">
        <f>VLOOKUP(A4,HOP!A:C,3,0)</f>
        <v>2387334</v>
      </c>
      <c r="G4" s="4">
        <f t="shared" si="0"/>
        <v>0</v>
      </c>
      <c r="H4" s="4" t="str">
        <f t="shared" si="1"/>
        <v>，2387334</v>
      </c>
      <c r="I4" s="4" t="str">
        <f>VLOOKUP(A4,HOP!A:U,21,0)</f>
        <v>直连</v>
      </c>
    </row>
    <row r="5" s="4" customFormat="1" spans="1:9">
      <c r="A5" s="5">
        <v>17242764725</v>
      </c>
      <c r="B5" s="6">
        <v>44623</v>
      </c>
      <c r="C5" s="6">
        <v>44626</v>
      </c>
      <c r="D5" s="4">
        <v>496</v>
      </c>
      <c r="E5" s="4" t="str">
        <f>VLOOKUP(A5,HOP!A:L,12,0)</f>
        <v>496.00</v>
      </c>
      <c r="F5" s="4" t="str">
        <f>VLOOKUP(A5,HOP!A:C,3,0)</f>
        <v>2409741</v>
      </c>
      <c r="G5" s="4">
        <f t="shared" si="0"/>
        <v>0</v>
      </c>
      <c r="H5" s="4" t="str">
        <f t="shared" si="1"/>
        <v>，2409741</v>
      </c>
      <c r="I5" s="4" t="str">
        <f>VLOOKUP(A5,HOP!A:U,21,0)</f>
        <v>直连</v>
      </c>
    </row>
    <row r="6" s="4" customFormat="1" spans="1:9">
      <c r="A6" s="5">
        <v>17265637362</v>
      </c>
      <c r="B6" s="6">
        <v>44621</v>
      </c>
      <c r="C6" s="6">
        <v>44622</v>
      </c>
      <c r="D6" s="4">
        <v>35</v>
      </c>
      <c r="E6" s="4" t="str">
        <f>VLOOKUP(A6,HOP!A:L,12,0)</f>
        <v>35.00</v>
      </c>
      <c r="F6" s="4" t="str">
        <f>VLOOKUP(A6,HOP!A:C,3,0)</f>
        <v>2411809</v>
      </c>
      <c r="G6" s="4">
        <f t="shared" si="0"/>
        <v>0</v>
      </c>
      <c r="H6" s="4" t="str">
        <f t="shared" si="1"/>
        <v>，2411809</v>
      </c>
      <c r="I6" s="4" t="str">
        <f>VLOOKUP(A6,HOP!A:U,21,0)</f>
        <v>直连</v>
      </c>
    </row>
    <row r="7" s="4" customFormat="1" spans="1:9">
      <c r="A7" s="5">
        <v>17273090909</v>
      </c>
      <c r="B7" s="6">
        <v>44619</v>
      </c>
      <c r="C7" s="6">
        <v>44621</v>
      </c>
      <c r="D7" s="4">
        <v>140</v>
      </c>
      <c r="E7" s="4" t="str">
        <f>VLOOKUP(A7,HOP!A:L,12,0)</f>
        <v>140.00</v>
      </c>
      <c r="F7" s="4" t="str">
        <f>VLOOKUP(A7,HOP!A:C,3,0)</f>
        <v>2412384</v>
      </c>
      <c r="G7" s="4">
        <f t="shared" si="0"/>
        <v>0</v>
      </c>
      <c r="H7" s="4" t="str">
        <f t="shared" si="1"/>
        <v>，2412384</v>
      </c>
      <c r="I7" s="4" t="str">
        <f>VLOOKUP(A7,HOP!A:U,21,0)</f>
        <v>直采</v>
      </c>
    </row>
    <row r="8" s="4" customFormat="1" hidden="1" spans="1:9">
      <c r="A8" s="5">
        <v>17279484618</v>
      </c>
      <c r="B8" s="6">
        <v>44616</v>
      </c>
      <c r="C8" s="6">
        <v>44620</v>
      </c>
      <c r="D8" s="4">
        <v>0</v>
      </c>
      <c r="E8" s="4" t="str">
        <f>VLOOKUP(A8,HOP!A:L,12,0)</f>
        <v>0.00</v>
      </c>
      <c r="F8" s="4" t="str">
        <f>VLOOKUP(A8,HOP!A:C,3,0)</f>
        <v>2412727</v>
      </c>
      <c r="G8" s="4">
        <f t="shared" si="0"/>
        <v>0</v>
      </c>
      <c r="H8" s="4" t="str">
        <f t="shared" si="1"/>
        <v>，2412727</v>
      </c>
      <c r="I8" s="4" t="str">
        <f>VLOOKUP(A8,HOP!A:U,21,0)</f>
        <v>直连</v>
      </c>
    </row>
    <row r="9" s="4" customFormat="1" hidden="1" spans="1:9">
      <c r="A9" s="5">
        <v>17336503883</v>
      </c>
      <c r="B9" s="6">
        <v>44625</v>
      </c>
      <c r="C9" s="6">
        <v>44626</v>
      </c>
      <c r="D9" s="4">
        <v>0</v>
      </c>
      <c r="E9" s="4" t="str">
        <f>VLOOKUP(A9,HOP!A:L,12,0)</f>
        <v>0.00</v>
      </c>
      <c r="F9" s="4" t="str">
        <f>VLOOKUP(A9,HOP!A:C,3,0)</f>
        <v>2417884</v>
      </c>
      <c r="G9" s="4">
        <f t="shared" si="0"/>
        <v>0</v>
      </c>
      <c r="H9" s="4" t="str">
        <f t="shared" si="1"/>
        <v>，2417884</v>
      </c>
      <c r="I9" s="4" t="str">
        <f>VLOOKUP(A9,HOP!A:U,21,0)</f>
        <v>直连</v>
      </c>
    </row>
    <row r="10" s="4" customFormat="1" spans="1:9">
      <c r="A10" s="5">
        <v>17337696788</v>
      </c>
      <c r="B10" s="6">
        <v>44617</v>
      </c>
      <c r="C10" s="6">
        <v>44621</v>
      </c>
      <c r="D10" s="4">
        <v>736</v>
      </c>
      <c r="E10" s="4" t="str">
        <f>VLOOKUP(A10,HOP!A:L,12,0)</f>
        <v>736.00</v>
      </c>
      <c r="F10" s="4" t="str">
        <f>VLOOKUP(A10,HOP!A:C,3,0)</f>
        <v>2418022</v>
      </c>
      <c r="G10" s="4">
        <f t="shared" si="0"/>
        <v>0</v>
      </c>
      <c r="H10" s="4" t="str">
        <f t="shared" si="1"/>
        <v>，2418022</v>
      </c>
      <c r="I10" s="4" t="str">
        <f>VLOOKUP(A10,HOP!A:U,21,0)</f>
        <v>直连</v>
      </c>
    </row>
    <row r="11" s="4" customFormat="1" spans="1:9">
      <c r="A11" s="5">
        <v>17352117793</v>
      </c>
      <c r="B11" s="6">
        <v>44618</v>
      </c>
      <c r="C11" s="6">
        <v>44620</v>
      </c>
      <c r="D11" s="4">
        <v>158</v>
      </c>
      <c r="E11" s="4" t="str">
        <f>VLOOKUP(A11,HOP!A:L,12,0)</f>
        <v>158.00</v>
      </c>
      <c r="F11" s="4" t="str">
        <f>VLOOKUP(A11,HOP!A:C,3,0)</f>
        <v>2418768</v>
      </c>
      <c r="G11" s="4">
        <f t="shared" si="0"/>
        <v>0</v>
      </c>
      <c r="H11" s="4" t="str">
        <f t="shared" si="1"/>
        <v>，2418768</v>
      </c>
      <c r="I11" s="4" t="str">
        <f>VLOOKUP(A11,HOP!A:U,21,0)</f>
        <v>直连</v>
      </c>
    </row>
    <row r="12" s="4" customFormat="1" spans="1:9">
      <c r="A12" s="5">
        <v>17362670616</v>
      </c>
      <c r="B12" s="6">
        <v>44624</v>
      </c>
      <c r="C12" s="6">
        <v>44625</v>
      </c>
      <c r="D12" s="4">
        <v>260</v>
      </c>
      <c r="E12" s="4" t="str">
        <f>VLOOKUP(A12,HOP!A:L,12,0)</f>
        <v>260.00</v>
      </c>
      <c r="F12" s="4" t="str">
        <f>VLOOKUP(A12,HOP!A:C,3,0)</f>
        <v>2419434</v>
      </c>
      <c r="G12" s="4">
        <f t="shared" si="0"/>
        <v>0</v>
      </c>
      <c r="H12" s="4" t="str">
        <f t="shared" si="1"/>
        <v>，2419434</v>
      </c>
      <c r="I12" s="4" t="str">
        <f>VLOOKUP(A12,HOP!A:U,21,0)</f>
        <v>直连</v>
      </c>
    </row>
    <row r="13" s="4" customFormat="1" spans="1:9">
      <c r="A13" s="5">
        <v>17376947121</v>
      </c>
      <c r="B13" s="6">
        <v>44620</v>
      </c>
      <c r="C13" s="6">
        <v>44625</v>
      </c>
      <c r="D13" s="4">
        <v>355</v>
      </c>
      <c r="E13" s="4" t="str">
        <f>VLOOKUP(A13,HOP!A:L,12,0)</f>
        <v>355.00</v>
      </c>
      <c r="F13" s="4" t="str">
        <f>VLOOKUP(A13,HOP!A:C,3,0)</f>
        <v>2420288</v>
      </c>
      <c r="G13" s="4">
        <f t="shared" si="0"/>
        <v>0</v>
      </c>
      <c r="H13" s="4" t="str">
        <f t="shared" si="1"/>
        <v>，2420288</v>
      </c>
      <c r="I13" s="4" t="str">
        <f>VLOOKUP(A13,HOP!A:U,21,0)</f>
        <v>直采</v>
      </c>
    </row>
    <row r="14" s="4" customFormat="1" spans="1:9">
      <c r="A14" s="5">
        <v>17455234602</v>
      </c>
      <c r="B14" s="6">
        <v>44617</v>
      </c>
      <c r="C14" s="6">
        <v>44622</v>
      </c>
      <c r="D14" s="4">
        <v>375</v>
      </c>
      <c r="E14" s="4" t="str">
        <f>VLOOKUP(A14,HOP!A:L,12,0)</f>
        <v>375.00</v>
      </c>
      <c r="F14" s="4" t="str">
        <f>VLOOKUP(A14,HOP!A:C,3,0)</f>
        <v>2431676</v>
      </c>
      <c r="G14" s="4">
        <f t="shared" si="0"/>
        <v>0</v>
      </c>
      <c r="H14" s="4" t="str">
        <f t="shared" si="1"/>
        <v>，2431676</v>
      </c>
      <c r="I14" s="4" t="str">
        <f>VLOOKUP(A14,HOP!A:U,21,0)</f>
        <v>直连</v>
      </c>
    </row>
    <row r="15" s="4" customFormat="1" spans="1:9">
      <c r="A15" s="5">
        <v>17470993135</v>
      </c>
      <c r="B15" s="6">
        <v>44619</v>
      </c>
      <c r="C15" s="6">
        <v>44621</v>
      </c>
      <c r="D15" s="4">
        <v>48</v>
      </c>
      <c r="E15" s="4" t="str">
        <f>VLOOKUP(A15,HOP!A:L,12,0)</f>
        <v>48.00</v>
      </c>
      <c r="F15" s="4" t="str">
        <f>VLOOKUP(A15,HOP!A:C,3,0)</f>
        <v>2433265</v>
      </c>
      <c r="G15" s="4">
        <f t="shared" si="0"/>
        <v>0</v>
      </c>
      <c r="H15" s="4" t="str">
        <f t="shared" si="1"/>
        <v>，2433265</v>
      </c>
      <c r="I15" s="4" t="str">
        <f>VLOOKUP(A15,HOP!A:U,21,0)</f>
        <v>直连</v>
      </c>
    </row>
    <row r="16" s="4" customFormat="1" spans="1:9">
      <c r="A16" s="5">
        <v>17480700477</v>
      </c>
      <c r="B16" s="6">
        <v>44619</v>
      </c>
      <c r="C16" s="6">
        <v>44624</v>
      </c>
      <c r="D16" s="4">
        <v>95</v>
      </c>
      <c r="E16" s="4" t="str">
        <f>VLOOKUP(A16,HOP!A:L,12,0)</f>
        <v>95.00</v>
      </c>
      <c r="F16" s="4" t="str">
        <f>VLOOKUP(A16,HOP!A:C,3,0)</f>
        <v>2434537</v>
      </c>
      <c r="G16" s="4">
        <f t="shared" si="0"/>
        <v>0</v>
      </c>
      <c r="H16" s="4" t="str">
        <f t="shared" si="1"/>
        <v>，2434537</v>
      </c>
      <c r="I16" s="4" t="str">
        <f>VLOOKUP(A16,HOP!A:U,21,0)</f>
        <v>直连</v>
      </c>
    </row>
    <row r="17" s="4" customFormat="1" spans="1:9">
      <c r="A17" s="5">
        <v>17490348183</v>
      </c>
      <c r="B17" s="6">
        <v>44618</v>
      </c>
      <c r="C17" s="6">
        <v>44621</v>
      </c>
      <c r="D17" s="4">
        <v>282</v>
      </c>
      <c r="E17" s="4" t="str">
        <f>VLOOKUP(A17,HOP!A:L,12,0)</f>
        <v>282.00</v>
      </c>
      <c r="F17" s="4" t="str">
        <f>VLOOKUP(A17,HOP!A:C,3,0)</f>
        <v>2435026</v>
      </c>
      <c r="G17" s="4">
        <f t="shared" si="0"/>
        <v>0</v>
      </c>
      <c r="H17" s="4" t="str">
        <f t="shared" si="1"/>
        <v>，2435026</v>
      </c>
      <c r="I17" s="4" t="str">
        <f>VLOOKUP(A17,HOP!A:U,21,0)</f>
        <v>直采</v>
      </c>
    </row>
    <row r="18" s="4" customFormat="1" hidden="1" spans="1:9">
      <c r="A18" s="5">
        <v>17492766544</v>
      </c>
      <c r="B18" s="6">
        <v>44624</v>
      </c>
      <c r="C18" s="6">
        <v>44625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17509255769</v>
      </c>
      <c r="B19" s="6">
        <v>44619</v>
      </c>
      <c r="C19" s="6">
        <v>44620</v>
      </c>
      <c r="D19" s="4">
        <v>92</v>
      </c>
      <c r="E19" s="4" t="str">
        <f>VLOOKUP(A19,HOP!A:L,12,0)</f>
        <v>92.00</v>
      </c>
      <c r="F19" s="4" t="str">
        <f>VLOOKUP(A19,HOP!A:C,3,0)</f>
        <v>2439254</v>
      </c>
      <c r="G19" s="4">
        <f t="shared" si="0"/>
        <v>0</v>
      </c>
      <c r="H19" s="4" t="str">
        <f t="shared" si="1"/>
        <v>，2439254</v>
      </c>
      <c r="I19" s="4" t="str">
        <f>VLOOKUP(A19,HOP!A:U,21,0)</f>
        <v>直连</v>
      </c>
    </row>
    <row r="20" s="4" customFormat="1" spans="1:9">
      <c r="A20" s="5">
        <v>17515810169</v>
      </c>
      <c r="B20" s="6">
        <v>44621</v>
      </c>
      <c r="C20" s="6">
        <v>44622</v>
      </c>
      <c r="D20" s="4">
        <v>100</v>
      </c>
      <c r="E20" s="4" t="str">
        <f>VLOOKUP(A20,HOP!A:L,12,0)</f>
        <v>100.00</v>
      </c>
      <c r="F20" s="4" t="str">
        <f>VLOOKUP(A20,HOP!A:C,3,0)</f>
        <v>2440214</v>
      </c>
      <c r="G20" s="4">
        <f t="shared" si="0"/>
        <v>0</v>
      </c>
      <c r="H20" s="4" t="str">
        <f t="shared" si="1"/>
        <v>，2440214</v>
      </c>
      <c r="I20" s="4" t="str">
        <f>VLOOKUP(A20,HOP!A:U,21,0)</f>
        <v>直连</v>
      </c>
    </row>
    <row r="21" s="4" customFormat="1" spans="1:9">
      <c r="A21" s="5">
        <v>17517889502</v>
      </c>
      <c r="B21" s="6">
        <v>44620</v>
      </c>
      <c r="C21" s="6">
        <v>44622</v>
      </c>
      <c r="D21" s="4">
        <v>428</v>
      </c>
      <c r="E21" s="4" t="str">
        <f>VLOOKUP(A21,HOP!A:L,12,0)</f>
        <v>428.00</v>
      </c>
      <c r="F21" s="4" t="str">
        <f>VLOOKUP(A21,HOP!A:C,3,0)</f>
        <v>2441382</v>
      </c>
      <c r="G21" s="4">
        <f t="shared" si="0"/>
        <v>0</v>
      </c>
      <c r="H21" s="4" t="str">
        <f t="shared" si="1"/>
        <v>，2441382</v>
      </c>
      <c r="I21" s="4" t="str">
        <f>VLOOKUP(A21,HOP!A:U,21,0)</f>
        <v>直连</v>
      </c>
    </row>
    <row r="22" s="4" customFormat="1" spans="1:9">
      <c r="A22" s="5">
        <v>17518144776</v>
      </c>
      <c r="B22" s="6">
        <v>44620</v>
      </c>
      <c r="C22" s="6">
        <v>44621</v>
      </c>
      <c r="D22" s="4">
        <v>104</v>
      </c>
      <c r="E22" s="4" t="str">
        <f>VLOOKUP(A22,HOP!A:L,12,0)</f>
        <v>104.00</v>
      </c>
      <c r="F22" s="4" t="str">
        <f>VLOOKUP(A22,HOP!A:C,3,0)</f>
        <v>2441497</v>
      </c>
      <c r="G22" s="4">
        <f t="shared" si="0"/>
        <v>0</v>
      </c>
      <c r="H22" s="4" t="str">
        <f t="shared" si="1"/>
        <v>，2441497</v>
      </c>
      <c r="I22" s="4" t="str">
        <f>VLOOKUP(A22,HOP!A:U,21,0)</f>
        <v>直连</v>
      </c>
    </row>
    <row r="23" s="4" customFormat="1" spans="1:9">
      <c r="A23" s="5">
        <v>17523515124</v>
      </c>
      <c r="B23" s="6">
        <v>44624</v>
      </c>
      <c r="C23" s="6">
        <v>44625</v>
      </c>
      <c r="D23" s="4">
        <v>84</v>
      </c>
      <c r="E23" s="4" t="str">
        <f>VLOOKUP(A23,HOP!A:L,12,0)</f>
        <v>84.00</v>
      </c>
      <c r="F23" s="4" t="str">
        <f>VLOOKUP(A23,HOP!A:C,3,0)</f>
        <v>2441726</v>
      </c>
      <c r="G23" s="4">
        <f t="shared" si="0"/>
        <v>0</v>
      </c>
      <c r="H23" s="4" t="str">
        <f t="shared" si="1"/>
        <v>，2441726</v>
      </c>
      <c r="I23" s="4" t="str">
        <f>VLOOKUP(A23,HOP!A:U,21,0)</f>
        <v>直连</v>
      </c>
    </row>
    <row r="24" s="4" customFormat="1" spans="1:9">
      <c r="A24" s="5">
        <v>17523781780</v>
      </c>
      <c r="B24" s="6">
        <v>44622</v>
      </c>
      <c r="C24" s="6">
        <v>44623</v>
      </c>
      <c r="D24" s="4">
        <v>70</v>
      </c>
      <c r="E24" s="4" t="str">
        <f>VLOOKUP(A24,HOP!A:L,12,0)</f>
        <v>70.00</v>
      </c>
      <c r="F24" s="4" t="str">
        <f>VLOOKUP(A24,HOP!A:C,3,0)</f>
        <v>2441810</v>
      </c>
      <c r="G24" s="4">
        <f t="shared" si="0"/>
        <v>0</v>
      </c>
      <c r="H24" s="4" t="str">
        <f t="shared" si="1"/>
        <v>，2441810</v>
      </c>
      <c r="I24" s="4" t="str">
        <f>VLOOKUP(A24,HOP!A:U,21,0)</f>
        <v>直连</v>
      </c>
    </row>
    <row r="25" s="4" customFormat="1" spans="1:9">
      <c r="A25" s="5">
        <v>17524171848</v>
      </c>
      <c r="B25" s="6">
        <v>44621</v>
      </c>
      <c r="C25" s="6">
        <v>44622</v>
      </c>
      <c r="D25" s="4">
        <v>74</v>
      </c>
      <c r="E25" s="4" t="str">
        <f>VLOOKUP(A25,HOP!A:L,12,0)</f>
        <v>74.00</v>
      </c>
      <c r="F25" s="4" t="str">
        <f>VLOOKUP(A25,HOP!A:C,3,0)</f>
        <v>2442024</v>
      </c>
      <c r="G25" s="4">
        <f t="shared" si="0"/>
        <v>0</v>
      </c>
      <c r="H25" s="4" t="str">
        <f t="shared" si="1"/>
        <v>，2442024</v>
      </c>
      <c r="I25" s="4" t="str">
        <f>VLOOKUP(A25,HOP!A:U,21,0)</f>
        <v>直连</v>
      </c>
    </row>
    <row r="26" s="4" customFormat="1" spans="1:9">
      <c r="A26" s="5">
        <v>17524177929</v>
      </c>
      <c r="B26" s="6">
        <v>44622</v>
      </c>
      <c r="C26" s="6">
        <v>44623</v>
      </c>
      <c r="D26" s="4">
        <v>91</v>
      </c>
      <c r="E26" s="4" t="str">
        <f>VLOOKUP(A26,HOP!A:L,12,0)</f>
        <v>91.00</v>
      </c>
      <c r="F26" s="4" t="str">
        <f>VLOOKUP(A26,HOP!A:C,3,0)</f>
        <v>2442028</v>
      </c>
      <c r="G26" s="4">
        <f t="shared" si="0"/>
        <v>0</v>
      </c>
      <c r="H26" s="4" t="str">
        <f t="shared" si="1"/>
        <v>，2442028</v>
      </c>
      <c r="I26" s="4" t="str">
        <f>VLOOKUP(A26,HOP!A:U,21,0)</f>
        <v>直连</v>
      </c>
    </row>
    <row r="27" s="4" customFormat="1" spans="1:9">
      <c r="A27" s="5">
        <v>17525089423</v>
      </c>
      <c r="B27" s="6">
        <v>44621</v>
      </c>
      <c r="C27" s="6">
        <v>44624</v>
      </c>
      <c r="D27" s="4">
        <v>78</v>
      </c>
      <c r="E27" s="4" t="str">
        <f>VLOOKUP(A27,HOP!A:L,12,0)</f>
        <v>78.00</v>
      </c>
      <c r="F27" s="4" t="str">
        <f>VLOOKUP(A27,HOP!A:C,3,0)</f>
        <v>2442516</v>
      </c>
      <c r="G27" s="4">
        <f t="shared" si="0"/>
        <v>0</v>
      </c>
      <c r="H27" s="4" t="str">
        <f t="shared" si="1"/>
        <v>，2442516</v>
      </c>
      <c r="I27" s="4" t="str">
        <f>VLOOKUP(A27,HOP!A:U,21,0)</f>
        <v>直连</v>
      </c>
    </row>
    <row r="28" s="4" customFormat="1" spans="1:9">
      <c r="A28" s="5">
        <v>17525452598</v>
      </c>
      <c r="B28" s="6">
        <v>44622</v>
      </c>
      <c r="C28" s="6">
        <v>44623</v>
      </c>
      <c r="D28" s="4">
        <v>45</v>
      </c>
      <c r="E28" s="4" t="str">
        <f>VLOOKUP(A28,HOP!A:L,12,0)</f>
        <v>45.00</v>
      </c>
      <c r="F28" s="4" t="str">
        <f>VLOOKUP(A28,HOP!A:C,3,0)</f>
        <v>2442702</v>
      </c>
      <c r="G28" s="4">
        <f t="shared" si="0"/>
        <v>0</v>
      </c>
      <c r="H28" s="4" t="str">
        <f t="shared" si="1"/>
        <v>，2442702</v>
      </c>
      <c r="I28" s="4" t="str">
        <f>VLOOKUP(A28,HOP!A:U,21,0)</f>
        <v>直连</v>
      </c>
    </row>
    <row r="29" s="4" customFormat="1" spans="1:9">
      <c r="A29" s="5">
        <v>17526571783</v>
      </c>
      <c r="B29" s="6">
        <v>44621</v>
      </c>
      <c r="C29" s="6">
        <v>44622</v>
      </c>
      <c r="D29" s="4">
        <v>42</v>
      </c>
      <c r="E29" s="4" t="str">
        <f>VLOOKUP(A29,HOP!A:L,12,0)</f>
        <v>42.00</v>
      </c>
      <c r="F29" s="4" t="str">
        <f>VLOOKUP(A29,HOP!A:C,3,0)</f>
        <v>2443471</v>
      </c>
      <c r="G29" s="4">
        <f t="shared" si="0"/>
        <v>0</v>
      </c>
      <c r="H29" s="4" t="str">
        <f t="shared" si="1"/>
        <v>，2443471</v>
      </c>
      <c r="I29" s="4" t="str">
        <f>VLOOKUP(A29,HOP!A:U,21,0)</f>
        <v>直连</v>
      </c>
    </row>
    <row r="30" s="4" customFormat="1" spans="1:9">
      <c r="A30" s="5">
        <v>17531675849</v>
      </c>
      <c r="B30" s="6">
        <v>44621</v>
      </c>
      <c r="C30" s="6">
        <v>44622</v>
      </c>
      <c r="D30" s="4">
        <v>129</v>
      </c>
      <c r="E30" s="4" t="str">
        <f>VLOOKUP(A30,HOP!A:L,12,0)</f>
        <v>129.00</v>
      </c>
      <c r="F30" s="4" t="str">
        <f>VLOOKUP(A30,HOP!A:C,3,0)</f>
        <v>2443862</v>
      </c>
      <c r="G30" s="4">
        <f t="shared" si="0"/>
        <v>0</v>
      </c>
      <c r="H30" s="4" t="str">
        <f t="shared" si="1"/>
        <v>，2443862</v>
      </c>
      <c r="I30" s="4" t="str">
        <f>VLOOKUP(A30,HOP!A:U,21,0)</f>
        <v>直连</v>
      </c>
    </row>
    <row r="31" s="4" customFormat="1" spans="1:9">
      <c r="A31" s="5">
        <v>17531918422</v>
      </c>
      <c r="B31" s="6">
        <v>44621</v>
      </c>
      <c r="C31" s="6">
        <v>44622</v>
      </c>
      <c r="D31" s="4">
        <v>53</v>
      </c>
      <c r="E31" s="4" t="str">
        <f>VLOOKUP(A31,HOP!A:L,12,0)</f>
        <v>53.00</v>
      </c>
      <c r="F31" s="4" t="str">
        <f>VLOOKUP(A31,HOP!A:C,3,0)</f>
        <v>2443951</v>
      </c>
      <c r="G31" s="4">
        <f t="shared" si="0"/>
        <v>0</v>
      </c>
      <c r="H31" s="4" t="str">
        <f t="shared" si="1"/>
        <v>，2443951</v>
      </c>
      <c r="I31" s="4" t="str">
        <f>VLOOKUP(A31,HOP!A:U,21,0)</f>
        <v>直连</v>
      </c>
    </row>
    <row r="32" s="4" customFormat="1" spans="1:9">
      <c r="A32" s="5">
        <v>17541031192</v>
      </c>
      <c r="B32" s="6">
        <v>44623</v>
      </c>
      <c r="C32" s="6">
        <v>44624</v>
      </c>
      <c r="D32" s="4">
        <v>55</v>
      </c>
      <c r="E32" s="4" t="str">
        <f>VLOOKUP(A32,HOP!A:L,12,0)</f>
        <v>55.00</v>
      </c>
      <c r="F32" s="4" t="str">
        <f>VLOOKUP(A32,HOP!A:C,3,0)</f>
        <v>2445556</v>
      </c>
      <c r="G32" s="4">
        <f t="shared" si="0"/>
        <v>0</v>
      </c>
      <c r="H32" s="4" t="str">
        <f t="shared" si="1"/>
        <v>，2445556</v>
      </c>
      <c r="I32" s="4" t="str">
        <f>VLOOKUP(A32,HOP!A:U,21,0)</f>
        <v>直连</v>
      </c>
    </row>
    <row r="33" s="4" customFormat="1" spans="1:9">
      <c r="A33" s="5">
        <v>17542336193</v>
      </c>
      <c r="B33" s="6">
        <v>44623</v>
      </c>
      <c r="C33" s="6">
        <v>44624</v>
      </c>
      <c r="D33" s="4">
        <v>56</v>
      </c>
      <c r="E33" s="4" t="str">
        <f>VLOOKUP(A33,HOP!A:L,12,0)</f>
        <v>56.00</v>
      </c>
      <c r="F33" s="4" t="str">
        <f>VLOOKUP(A33,HOP!A:C,3,0)</f>
        <v>2446136</v>
      </c>
      <c r="G33" s="4">
        <f t="shared" si="0"/>
        <v>0</v>
      </c>
      <c r="H33" s="4" t="str">
        <f t="shared" si="1"/>
        <v>，2446136</v>
      </c>
      <c r="I33" s="4" t="str">
        <f>VLOOKUP(A33,HOP!A:U,21,0)</f>
        <v>直采</v>
      </c>
    </row>
    <row r="34" s="4" customFormat="1" spans="1:9">
      <c r="A34" s="5">
        <v>17548575747</v>
      </c>
      <c r="B34" s="6">
        <v>44623</v>
      </c>
      <c r="C34" s="6">
        <v>44626</v>
      </c>
      <c r="D34" s="4">
        <v>78</v>
      </c>
      <c r="E34" s="4" t="str">
        <f>VLOOKUP(A34,HOP!A:L,12,0)</f>
        <v>78.00</v>
      </c>
      <c r="F34" s="4" t="str">
        <f>VLOOKUP(A34,HOP!A:C,3,0)</f>
        <v>2446980</v>
      </c>
      <c r="G34" s="4">
        <f t="shared" si="0"/>
        <v>0</v>
      </c>
      <c r="H34" s="4" t="str">
        <f t="shared" si="1"/>
        <v>，2446980</v>
      </c>
      <c r="I34" s="4" t="str">
        <f>VLOOKUP(A34,HOP!A:U,21,0)</f>
        <v>直连</v>
      </c>
    </row>
    <row r="35" s="4" customFormat="1" spans="1:9">
      <c r="A35" s="5">
        <v>17548908081</v>
      </c>
      <c r="B35" s="6">
        <v>44623</v>
      </c>
      <c r="C35" s="6">
        <v>44625</v>
      </c>
      <c r="D35" s="4">
        <v>346</v>
      </c>
      <c r="E35" s="4" t="str">
        <f>VLOOKUP(A35,HOP!A:L,12,0)</f>
        <v>346.00</v>
      </c>
      <c r="F35" s="4" t="str">
        <f>VLOOKUP(A35,HOP!A:C,3,0)</f>
        <v>2447120</v>
      </c>
      <c r="G35" s="4">
        <f t="shared" si="0"/>
        <v>0</v>
      </c>
      <c r="H35" s="4" t="str">
        <f t="shared" si="1"/>
        <v>，2447120</v>
      </c>
      <c r="I35" s="4" t="str">
        <f>VLOOKUP(A35,HOP!A:U,21,0)</f>
        <v>直连</v>
      </c>
    </row>
    <row r="36" s="4" customFormat="1" spans="1:9">
      <c r="A36" s="5">
        <v>17549828569</v>
      </c>
      <c r="B36" s="6">
        <v>44624</v>
      </c>
      <c r="C36" s="6">
        <v>44626</v>
      </c>
      <c r="D36" s="4">
        <v>36</v>
      </c>
      <c r="E36" s="4" t="str">
        <f>VLOOKUP(A36,HOP!A:L,12,0)</f>
        <v>36.00</v>
      </c>
      <c r="F36" s="4" t="str">
        <f>VLOOKUP(A36,HOP!A:C,3,0)</f>
        <v>2447519</v>
      </c>
      <c r="G36" s="4">
        <f t="shared" si="0"/>
        <v>0</v>
      </c>
      <c r="H36" s="4" t="str">
        <f t="shared" si="1"/>
        <v>，2447519</v>
      </c>
      <c r="I36" s="4" t="str">
        <f>VLOOKUP(A36,HOP!A:U,21,0)</f>
        <v>直连</v>
      </c>
    </row>
    <row r="37" s="4" customFormat="1" spans="1:9">
      <c r="A37" s="5">
        <v>16612710725</v>
      </c>
      <c r="B37" s="6">
        <v>44613</v>
      </c>
      <c r="C37" s="6">
        <v>44616</v>
      </c>
      <c r="D37" s="4">
        <v>142</v>
      </c>
      <c r="E37" s="4">
        <v>142</v>
      </c>
      <c r="F37" s="4">
        <v>2280979</v>
      </c>
      <c r="G37" s="4">
        <f t="shared" si="0"/>
        <v>0</v>
      </c>
      <c r="H37" s="4" t="str">
        <f t="shared" si="1"/>
        <v>，2280979</v>
      </c>
      <c r="I37" s="4" t="e">
        <f>VLOOKUP(A37,HOP!A:U,21,0)</f>
        <v>#N/A</v>
      </c>
    </row>
    <row r="38" s="4" customFormat="1" spans="1:9">
      <c r="A38" s="5">
        <v>17557971801</v>
      </c>
      <c r="B38" s="6">
        <v>44624</v>
      </c>
      <c r="C38" s="6">
        <v>44625</v>
      </c>
      <c r="D38" s="4">
        <v>26</v>
      </c>
      <c r="E38" s="4" t="str">
        <f>VLOOKUP(A38,HOP!A:L,12,0)</f>
        <v>26.00</v>
      </c>
      <c r="F38" s="4" t="str">
        <f>VLOOKUP(A38,HOP!A:C,3,0)</f>
        <v>2449319</v>
      </c>
      <c r="G38" s="4">
        <f t="shared" si="0"/>
        <v>0</v>
      </c>
      <c r="H38" s="4" t="str">
        <f t="shared" si="1"/>
        <v>，2449319</v>
      </c>
      <c r="I38" s="4" t="str">
        <f>VLOOKUP(A38,HOP!A:U,21,0)</f>
        <v>直连</v>
      </c>
    </row>
    <row r="39" s="4" customFormat="1" spans="1:9">
      <c r="A39" s="5">
        <v>17565415674</v>
      </c>
      <c r="B39" s="6">
        <v>44625</v>
      </c>
      <c r="C39" s="6">
        <v>44626</v>
      </c>
      <c r="D39" s="4">
        <v>79</v>
      </c>
      <c r="E39" s="4" t="str">
        <f>VLOOKUP(A39,HOP!A:L,12,0)</f>
        <v>79.00</v>
      </c>
      <c r="F39" s="4" t="str">
        <f>VLOOKUP(A39,HOP!A:C,3,0)</f>
        <v>2450588</v>
      </c>
      <c r="G39" s="4">
        <f t="shared" si="0"/>
        <v>0</v>
      </c>
      <c r="H39" s="4" t="str">
        <f t="shared" si="1"/>
        <v>，2450588</v>
      </c>
      <c r="I39" s="4" t="str">
        <f>VLOOKUP(A39,HOP!A:U,21,0)</f>
        <v>直连</v>
      </c>
    </row>
    <row r="41" spans="4:4">
      <c r="D41" s="4">
        <f>SUM(D2:D40)</f>
        <v>5829</v>
      </c>
    </row>
    <row r="46" spans="1:5">
      <c r="A46" s="4" t="s">
        <v>238</v>
      </c>
      <c r="D46" s="4">
        <v>833</v>
      </c>
      <c r="E46" s="4">
        <v>27355.72</v>
      </c>
    </row>
    <row r="47" spans="1:5">
      <c r="A47" s="4" t="s">
        <v>239</v>
      </c>
      <c r="D47" s="4">
        <v>4996</v>
      </c>
      <c r="E47" s="4">
        <v>164068.64</v>
      </c>
    </row>
    <row r="48" spans="1:5">
      <c r="A48" s="4" t="s">
        <v>240</v>
      </c>
      <c r="D48" s="4">
        <f>SUBTOTAL(9,D46:D47)</f>
        <v>5829</v>
      </c>
      <c r="E48" s="4">
        <f>SUBTOTAL(9,E46:E47)</f>
        <v>191424.36</v>
      </c>
    </row>
    <row r="49" spans="1:1">
      <c r="A49" s="4" t="s">
        <v>241</v>
      </c>
    </row>
  </sheetData>
  <autoFilter ref="A1:XFD41">
    <filterColumn colId="3">
      <filters blank="1">
        <filter val="91"/>
        <filter val="92"/>
        <filter val="53"/>
        <filter val="55"/>
        <filter val="95"/>
        <filter val="355"/>
        <filter val="56"/>
        <filter val="496"/>
        <filter val="158"/>
        <filter val="20"/>
        <filter val="260"/>
        <filter val="26"/>
        <filter val="428"/>
        <filter val="129"/>
        <filter val="5829"/>
        <filter val="70"/>
        <filter val="74"/>
        <filter val="35"/>
        <filter val="375"/>
        <filter val="36"/>
        <filter val="736"/>
        <filter val="477"/>
        <filter val="78"/>
        <filter val="79"/>
        <filter val="100"/>
        <filter val="140"/>
        <filter val="42"/>
        <filter val="142"/>
        <filter val="282"/>
        <filter val="84"/>
        <filter val="104"/>
        <filter val="144"/>
        <filter val="45"/>
        <filter val="346"/>
        <filter val="4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242</v>
      </c>
      <c r="B1" s="2" t="s">
        <v>243</v>
      </c>
      <c r="C1" s="2" t="s">
        <v>244</v>
      </c>
      <c r="D1" s="2" t="s">
        <v>245</v>
      </c>
      <c r="E1" s="2" t="s">
        <v>13</v>
      </c>
      <c r="F1" s="2" t="s">
        <v>5</v>
      </c>
      <c r="G1" s="2" t="s">
        <v>6</v>
      </c>
      <c r="H1" s="2" t="s">
        <v>246</v>
      </c>
      <c r="I1" s="2" t="s">
        <v>247</v>
      </c>
      <c r="J1" s="2" t="s">
        <v>248</v>
      </c>
      <c r="K1" s="2" t="s">
        <v>249</v>
      </c>
      <c r="L1" s="2" t="s">
        <v>250</v>
      </c>
      <c r="M1" s="2" t="s">
        <v>251</v>
      </c>
      <c r="N1" s="2" t="s">
        <v>252</v>
      </c>
      <c r="O1" s="2" t="s">
        <v>253</v>
      </c>
      <c r="P1" s="2" t="s">
        <v>254</v>
      </c>
      <c r="Q1" s="2" t="s">
        <v>255</v>
      </c>
      <c r="R1" s="2" t="s">
        <v>256</v>
      </c>
      <c r="S1" s="2" t="s">
        <v>257</v>
      </c>
      <c r="T1" s="2" t="s">
        <v>258</v>
      </c>
      <c r="U1" s="2" t="s">
        <v>259</v>
      </c>
    </row>
    <row r="2" s="1" customFormat="1" spans="1:21">
      <c r="A2" s="3">
        <v>17565415674</v>
      </c>
      <c r="B2" s="1" t="s">
        <v>260</v>
      </c>
      <c r="C2" s="1" t="s">
        <v>261</v>
      </c>
      <c r="D2" s="1" t="s">
        <v>262</v>
      </c>
      <c r="E2" s="1" t="s">
        <v>263</v>
      </c>
      <c r="F2" s="1" t="s">
        <v>260</v>
      </c>
      <c r="G2" s="1" t="s">
        <v>264</v>
      </c>
      <c r="H2" s="1" t="s">
        <v>265</v>
      </c>
      <c r="I2" s="1" t="s">
        <v>266</v>
      </c>
      <c r="J2" s="1" t="s">
        <v>30</v>
      </c>
      <c r="K2" s="1" t="s">
        <v>267</v>
      </c>
      <c r="L2" s="1" t="s">
        <v>267</v>
      </c>
      <c r="M2" s="1" t="s">
        <v>268</v>
      </c>
      <c r="N2" s="1" t="s">
        <v>268</v>
      </c>
      <c r="O2" s="1" t="s">
        <v>269</v>
      </c>
      <c r="P2" s="1" t="s">
        <v>270</v>
      </c>
      <c r="Q2" s="1" t="s">
        <v>271</v>
      </c>
      <c r="R2" s="1" t="s">
        <v>272</v>
      </c>
      <c r="S2" s="1" t="s">
        <v>273</v>
      </c>
      <c r="T2" s="1" t="s">
        <v>274</v>
      </c>
      <c r="U2" s="1" t="s">
        <v>275</v>
      </c>
    </row>
    <row r="3" s="1" customFormat="1" spans="1:21">
      <c r="A3" s="3">
        <v>17557971801</v>
      </c>
      <c r="B3" s="1" t="s">
        <v>276</v>
      </c>
      <c r="C3" s="1" t="s">
        <v>277</v>
      </c>
      <c r="D3" s="1" t="s">
        <v>278</v>
      </c>
      <c r="E3" s="1" t="s">
        <v>279</v>
      </c>
      <c r="F3" s="1" t="s">
        <v>276</v>
      </c>
      <c r="G3" s="1" t="s">
        <v>260</v>
      </c>
      <c r="H3" s="1" t="s">
        <v>265</v>
      </c>
      <c r="I3" s="1" t="s">
        <v>280</v>
      </c>
      <c r="J3" s="1" t="s">
        <v>30</v>
      </c>
      <c r="K3" s="1" t="s">
        <v>281</v>
      </c>
      <c r="L3" s="1" t="s">
        <v>281</v>
      </c>
      <c r="M3" s="1" t="s">
        <v>268</v>
      </c>
      <c r="N3" s="1" t="s">
        <v>268</v>
      </c>
      <c r="O3" s="1" t="s">
        <v>269</v>
      </c>
      <c r="P3" s="1" t="s">
        <v>270</v>
      </c>
      <c r="Q3" s="1" t="s">
        <v>271</v>
      </c>
      <c r="R3" s="1" t="s">
        <v>282</v>
      </c>
      <c r="S3" s="1" t="s">
        <v>273</v>
      </c>
      <c r="T3" s="1" t="s">
        <v>274</v>
      </c>
      <c r="U3" s="1" t="s">
        <v>275</v>
      </c>
    </row>
    <row r="4" s="1" customFormat="1" spans="1:21">
      <c r="A4" s="3">
        <v>17549828569</v>
      </c>
      <c r="B4" s="1" t="s">
        <v>276</v>
      </c>
      <c r="C4" s="1" t="s">
        <v>283</v>
      </c>
      <c r="D4" s="1" t="s">
        <v>284</v>
      </c>
      <c r="E4" s="1" t="s">
        <v>285</v>
      </c>
      <c r="F4" s="1" t="s">
        <v>276</v>
      </c>
      <c r="G4" s="1" t="s">
        <v>264</v>
      </c>
      <c r="H4" s="1" t="s">
        <v>265</v>
      </c>
      <c r="I4" s="1" t="s">
        <v>286</v>
      </c>
      <c r="J4" s="1" t="s">
        <v>30</v>
      </c>
      <c r="K4" s="1" t="s">
        <v>287</v>
      </c>
      <c r="L4" s="1" t="s">
        <v>287</v>
      </c>
      <c r="M4" s="1" t="s">
        <v>268</v>
      </c>
      <c r="N4" s="1" t="s">
        <v>268</v>
      </c>
      <c r="O4" s="1" t="s">
        <v>269</v>
      </c>
      <c r="P4" s="1" t="s">
        <v>270</v>
      </c>
      <c r="Q4" s="1" t="s">
        <v>271</v>
      </c>
      <c r="R4" s="1" t="s">
        <v>288</v>
      </c>
      <c r="S4" s="1" t="s">
        <v>273</v>
      </c>
      <c r="T4" s="1" t="s">
        <v>274</v>
      </c>
      <c r="U4" s="1" t="s">
        <v>275</v>
      </c>
    </row>
    <row r="5" s="1" customFormat="1" spans="1:21">
      <c r="A5" s="3">
        <v>17548908081</v>
      </c>
      <c r="B5" s="1" t="s">
        <v>289</v>
      </c>
      <c r="C5" s="1" t="s">
        <v>290</v>
      </c>
      <c r="D5" s="1" t="s">
        <v>291</v>
      </c>
      <c r="E5" s="1" t="s">
        <v>292</v>
      </c>
      <c r="F5" s="1" t="s">
        <v>289</v>
      </c>
      <c r="G5" s="1" t="s">
        <v>260</v>
      </c>
      <c r="H5" s="1" t="s">
        <v>265</v>
      </c>
      <c r="I5" s="1" t="s">
        <v>293</v>
      </c>
      <c r="J5" s="1" t="s">
        <v>30</v>
      </c>
      <c r="K5" s="1" t="s">
        <v>294</v>
      </c>
      <c r="L5" s="1" t="s">
        <v>294</v>
      </c>
      <c r="M5" s="1" t="s">
        <v>268</v>
      </c>
      <c r="N5" s="1" t="s">
        <v>268</v>
      </c>
      <c r="O5" s="1" t="s">
        <v>269</v>
      </c>
      <c r="P5" s="1" t="s">
        <v>270</v>
      </c>
      <c r="Q5" s="1" t="s">
        <v>271</v>
      </c>
      <c r="R5" s="1" t="s">
        <v>295</v>
      </c>
      <c r="S5" s="1" t="s">
        <v>273</v>
      </c>
      <c r="T5" s="1" t="s">
        <v>274</v>
      </c>
      <c r="U5" s="1" t="s">
        <v>275</v>
      </c>
    </row>
    <row r="6" s="1" customFormat="1" spans="1:21">
      <c r="A6" s="3">
        <v>17548575747</v>
      </c>
      <c r="B6" s="1" t="s">
        <v>289</v>
      </c>
      <c r="C6" s="1" t="s">
        <v>296</v>
      </c>
      <c r="D6" s="1" t="s">
        <v>297</v>
      </c>
      <c r="E6" s="1" t="s">
        <v>298</v>
      </c>
      <c r="F6" s="1" t="s">
        <v>289</v>
      </c>
      <c r="G6" s="1" t="s">
        <v>264</v>
      </c>
      <c r="H6" s="1" t="s">
        <v>265</v>
      </c>
      <c r="I6" s="1" t="s">
        <v>299</v>
      </c>
      <c r="J6" s="1" t="s">
        <v>30</v>
      </c>
      <c r="K6" s="1" t="s">
        <v>300</v>
      </c>
      <c r="L6" s="1" t="s">
        <v>300</v>
      </c>
      <c r="M6" s="1" t="s">
        <v>268</v>
      </c>
      <c r="N6" s="1" t="s">
        <v>268</v>
      </c>
      <c r="O6" s="1" t="s">
        <v>269</v>
      </c>
      <c r="P6" s="1" t="s">
        <v>270</v>
      </c>
      <c r="Q6" s="1" t="s">
        <v>271</v>
      </c>
      <c r="R6" s="1" t="s">
        <v>301</v>
      </c>
      <c r="S6" s="1" t="s">
        <v>273</v>
      </c>
      <c r="T6" s="1" t="s">
        <v>274</v>
      </c>
      <c r="U6" s="1" t="s">
        <v>275</v>
      </c>
    </row>
    <row r="7" s="1" customFormat="1" spans="1:21">
      <c r="A7" s="3">
        <v>17542336193</v>
      </c>
      <c r="B7" s="1" t="s">
        <v>289</v>
      </c>
      <c r="C7" s="1" t="s">
        <v>302</v>
      </c>
      <c r="D7" s="1" t="s">
        <v>303</v>
      </c>
      <c r="E7" s="1" t="s">
        <v>304</v>
      </c>
      <c r="F7" s="1" t="s">
        <v>289</v>
      </c>
      <c r="G7" s="1" t="s">
        <v>276</v>
      </c>
      <c r="H7" s="1" t="s">
        <v>265</v>
      </c>
      <c r="I7" s="1" t="s">
        <v>305</v>
      </c>
      <c r="J7" s="1" t="s">
        <v>30</v>
      </c>
      <c r="K7" s="1" t="s">
        <v>306</v>
      </c>
      <c r="L7" s="1" t="s">
        <v>306</v>
      </c>
      <c r="M7" s="1" t="s">
        <v>268</v>
      </c>
      <c r="N7" s="1" t="s">
        <v>268</v>
      </c>
      <c r="O7" s="1" t="s">
        <v>269</v>
      </c>
      <c r="P7" s="1" t="s">
        <v>270</v>
      </c>
      <c r="Q7" s="1" t="s">
        <v>271</v>
      </c>
      <c r="R7" s="1" t="s">
        <v>307</v>
      </c>
      <c r="S7" s="1" t="s">
        <v>273</v>
      </c>
      <c r="T7" s="1" t="s">
        <v>274</v>
      </c>
      <c r="U7" s="1" t="s">
        <v>308</v>
      </c>
    </row>
    <row r="8" s="1" customFormat="1" spans="1:21">
      <c r="A8" s="3">
        <v>17541031192</v>
      </c>
      <c r="B8" s="1" t="s">
        <v>289</v>
      </c>
      <c r="C8" s="1" t="s">
        <v>309</v>
      </c>
      <c r="D8" s="1" t="s">
        <v>310</v>
      </c>
      <c r="E8" s="1" t="s">
        <v>311</v>
      </c>
      <c r="F8" s="1" t="s">
        <v>289</v>
      </c>
      <c r="G8" s="1" t="s">
        <v>276</v>
      </c>
      <c r="H8" s="1" t="s">
        <v>265</v>
      </c>
      <c r="I8" s="1" t="s">
        <v>312</v>
      </c>
      <c r="J8" s="1" t="s">
        <v>30</v>
      </c>
      <c r="K8" s="1" t="s">
        <v>313</v>
      </c>
      <c r="L8" s="1" t="s">
        <v>313</v>
      </c>
      <c r="M8" s="1" t="s">
        <v>268</v>
      </c>
      <c r="N8" s="1" t="s">
        <v>268</v>
      </c>
      <c r="O8" s="1" t="s">
        <v>269</v>
      </c>
      <c r="P8" s="1" t="s">
        <v>270</v>
      </c>
      <c r="Q8" s="1" t="s">
        <v>271</v>
      </c>
      <c r="R8" s="1" t="s">
        <v>314</v>
      </c>
      <c r="S8" s="1" t="s">
        <v>273</v>
      </c>
      <c r="T8" s="1" t="s">
        <v>274</v>
      </c>
      <c r="U8" s="1" t="s">
        <v>275</v>
      </c>
    </row>
    <row r="9" s="1" customFormat="1" spans="1:21">
      <c r="A9" s="3">
        <v>17531918422</v>
      </c>
      <c r="B9" s="1" t="s">
        <v>315</v>
      </c>
      <c r="C9" s="1" t="s">
        <v>316</v>
      </c>
      <c r="D9" s="1" t="s">
        <v>317</v>
      </c>
      <c r="E9" s="1" t="s">
        <v>318</v>
      </c>
      <c r="F9" s="1" t="s">
        <v>315</v>
      </c>
      <c r="G9" s="1" t="s">
        <v>319</v>
      </c>
      <c r="H9" s="1" t="s">
        <v>265</v>
      </c>
      <c r="I9" s="1" t="s">
        <v>320</v>
      </c>
      <c r="J9" s="1" t="s">
        <v>30</v>
      </c>
      <c r="K9" s="1" t="s">
        <v>321</v>
      </c>
      <c r="L9" s="1" t="s">
        <v>321</v>
      </c>
      <c r="M9" s="1" t="s">
        <v>268</v>
      </c>
      <c r="N9" s="1" t="s">
        <v>268</v>
      </c>
      <c r="O9" s="1" t="s">
        <v>269</v>
      </c>
      <c r="P9" s="1" t="s">
        <v>270</v>
      </c>
      <c r="Q9" s="1" t="s">
        <v>271</v>
      </c>
      <c r="R9" s="1" t="s">
        <v>322</v>
      </c>
      <c r="S9" s="1" t="s">
        <v>273</v>
      </c>
      <c r="T9" s="1" t="s">
        <v>274</v>
      </c>
      <c r="U9" s="1" t="s">
        <v>275</v>
      </c>
    </row>
    <row r="10" s="1" customFormat="1" spans="1:21">
      <c r="A10" s="3">
        <v>17531675849</v>
      </c>
      <c r="B10" s="1" t="s">
        <v>315</v>
      </c>
      <c r="C10" s="1" t="s">
        <v>323</v>
      </c>
      <c r="D10" s="1" t="s">
        <v>324</v>
      </c>
      <c r="E10" s="1" t="s">
        <v>325</v>
      </c>
      <c r="F10" s="1" t="s">
        <v>315</v>
      </c>
      <c r="G10" s="1" t="s">
        <v>319</v>
      </c>
      <c r="H10" s="1" t="s">
        <v>265</v>
      </c>
      <c r="I10" s="1" t="s">
        <v>326</v>
      </c>
      <c r="J10" s="1" t="s">
        <v>30</v>
      </c>
      <c r="K10" s="1" t="s">
        <v>327</v>
      </c>
      <c r="L10" s="1" t="s">
        <v>327</v>
      </c>
      <c r="M10" s="1" t="s">
        <v>268</v>
      </c>
      <c r="N10" s="1" t="s">
        <v>268</v>
      </c>
      <c r="O10" s="1" t="s">
        <v>269</v>
      </c>
      <c r="P10" s="1" t="s">
        <v>270</v>
      </c>
      <c r="Q10" s="1" t="s">
        <v>271</v>
      </c>
      <c r="R10" s="1" t="s">
        <v>328</v>
      </c>
      <c r="S10" s="1" t="s">
        <v>273</v>
      </c>
      <c r="T10" s="1" t="s">
        <v>274</v>
      </c>
      <c r="U10" s="1" t="s">
        <v>275</v>
      </c>
    </row>
    <row r="11" s="1" customFormat="1" spans="1:21">
      <c r="A11" s="3">
        <v>17526571783</v>
      </c>
      <c r="B11" s="1" t="s">
        <v>315</v>
      </c>
      <c r="C11" s="1" t="s">
        <v>329</v>
      </c>
      <c r="D11" s="1" t="s">
        <v>330</v>
      </c>
      <c r="E11" s="1" t="s">
        <v>331</v>
      </c>
      <c r="F11" s="1" t="s">
        <v>315</v>
      </c>
      <c r="G11" s="1" t="s">
        <v>319</v>
      </c>
      <c r="H11" s="1" t="s">
        <v>265</v>
      </c>
      <c r="I11" s="1" t="s">
        <v>332</v>
      </c>
      <c r="J11" s="1" t="s">
        <v>30</v>
      </c>
      <c r="K11" s="1" t="s">
        <v>333</v>
      </c>
      <c r="L11" s="1" t="s">
        <v>333</v>
      </c>
      <c r="M11" s="1" t="s">
        <v>268</v>
      </c>
      <c r="N11" s="1" t="s">
        <v>268</v>
      </c>
      <c r="O11" s="1" t="s">
        <v>269</v>
      </c>
      <c r="P11" s="1" t="s">
        <v>270</v>
      </c>
      <c r="Q11" s="1" t="s">
        <v>271</v>
      </c>
      <c r="R11" s="1" t="s">
        <v>334</v>
      </c>
      <c r="S11" s="1" t="s">
        <v>273</v>
      </c>
      <c r="T11" s="1" t="s">
        <v>274</v>
      </c>
      <c r="U11" s="1" t="s">
        <v>275</v>
      </c>
    </row>
    <row r="12" s="1" customFormat="1" spans="1:21">
      <c r="A12" s="3">
        <v>17525452598</v>
      </c>
      <c r="B12" s="1" t="s">
        <v>315</v>
      </c>
      <c r="C12" s="1" t="s">
        <v>335</v>
      </c>
      <c r="D12" s="1" t="s">
        <v>336</v>
      </c>
      <c r="E12" s="1" t="s">
        <v>337</v>
      </c>
      <c r="F12" s="1" t="s">
        <v>319</v>
      </c>
      <c r="G12" s="1" t="s">
        <v>289</v>
      </c>
      <c r="H12" s="1" t="s">
        <v>265</v>
      </c>
      <c r="I12" s="1" t="s">
        <v>338</v>
      </c>
      <c r="J12" s="1" t="s">
        <v>30</v>
      </c>
      <c r="K12" s="1" t="s">
        <v>339</v>
      </c>
      <c r="L12" s="1" t="s">
        <v>339</v>
      </c>
      <c r="M12" s="1" t="s">
        <v>268</v>
      </c>
      <c r="N12" s="1" t="s">
        <v>268</v>
      </c>
      <c r="O12" s="1" t="s">
        <v>269</v>
      </c>
      <c r="P12" s="1" t="s">
        <v>270</v>
      </c>
      <c r="Q12" s="1" t="s">
        <v>271</v>
      </c>
      <c r="R12" s="1" t="s">
        <v>340</v>
      </c>
      <c r="S12" s="1" t="s">
        <v>273</v>
      </c>
      <c r="T12" s="1" t="s">
        <v>274</v>
      </c>
      <c r="U12" s="1" t="s">
        <v>275</v>
      </c>
    </row>
    <row r="13" s="1" customFormat="1" spans="1:21">
      <c r="A13" s="3">
        <v>17525089423</v>
      </c>
      <c r="B13" s="1" t="s">
        <v>315</v>
      </c>
      <c r="C13" s="1" t="s">
        <v>341</v>
      </c>
      <c r="D13" s="1" t="s">
        <v>342</v>
      </c>
      <c r="E13" s="1" t="s">
        <v>343</v>
      </c>
      <c r="F13" s="1" t="s">
        <v>315</v>
      </c>
      <c r="G13" s="1" t="s">
        <v>276</v>
      </c>
      <c r="H13" s="1" t="s">
        <v>265</v>
      </c>
      <c r="I13" s="1" t="s">
        <v>344</v>
      </c>
      <c r="J13" s="1" t="s">
        <v>30</v>
      </c>
      <c r="K13" s="1" t="s">
        <v>300</v>
      </c>
      <c r="L13" s="1" t="s">
        <v>300</v>
      </c>
      <c r="M13" s="1" t="s">
        <v>268</v>
      </c>
      <c r="N13" s="1" t="s">
        <v>268</v>
      </c>
      <c r="O13" s="1" t="s">
        <v>269</v>
      </c>
      <c r="P13" s="1" t="s">
        <v>270</v>
      </c>
      <c r="Q13" s="1" t="s">
        <v>271</v>
      </c>
      <c r="R13" s="1" t="s">
        <v>345</v>
      </c>
      <c r="S13" s="1" t="s">
        <v>273</v>
      </c>
      <c r="T13" s="1" t="s">
        <v>274</v>
      </c>
      <c r="U13" s="1" t="s">
        <v>275</v>
      </c>
    </row>
    <row r="14" s="1" customFormat="1" spans="1:21">
      <c r="A14" s="3">
        <v>17524177929</v>
      </c>
      <c r="B14" s="1" t="s">
        <v>315</v>
      </c>
      <c r="C14" s="1" t="s">
        <v>346</v>
      </c>
      <c r="D14" s="1" t="s">
        <v>347</v>
      </c>
      <c r="E14" s="1" t="s">
        <v>348</v>
      </c>
      <c r="F14" s="1" t="s">
        <v>319</v>
      </c>
      <c r="G14" s="1" t="s">
        <v>289</v>
      </c>
      <c r="H14" s="1" t="s">
        <v>265</v>
      </c>
      <c r="I14" s="1" t="s">
        <v>349</v>
      </c>
      <c r="J14" s="1" t="s">
        <v>30</v>
      </c>
      <c r="K14" s="1" t="s">
        <v>350</v>
      </c>
      <c r="L14" s="1" t="s">
        <v>350</v>
      </c>
      <c r="M14" s="1" t="s">
        <v>268</v>
      </c>
      <c r="N14" s="1" t="s">
        <v>268</v>
      </c>
      <c r="O14" s="1" t="s">
        <v>269</v>
      </c>
      <c r="P14" s="1" t="s">
        <v>270</v>
      </c>
      <c r="Q14" s="1" t="s">
        <v>271</v>
      </c>
      <c r="R14" s="1" t="s">
        <v>351</v>
      </c>
      <c r="S14" s="1" t="s">
        <v>273</v>
      </c>
      <c r="T14" s="1" t="s">
        <v>274</v>
      </c>
      <c r="U14" s="1" t="s">
        <v>275</v>
      </c>
    </row>
    <row r="15" s="1" customFormat="1" spans="1:21">
      <c r="A15" s="3">
        <v>17524171848</v>
      </c>
      <c r="B15" s="1" t="s">
        <v>315</v>
      </c>
      <c r="C15" s="1" t="s">
        <v>352</v>
      </c>
      <c r="D15" s="1" t="s">
        <v>353</v>
      </c>
      <c r="E15" s="1" t="s">
        <v>354</v>
      </c>
      <c r="F15" s="1" t="s">
        <v>315</v>
      </c>
      <c r="G15" s="1" t="s">
        <v>319</v>
      </c>
      <c r="H15" s="1" t="s">
        <v>265</v>
      </c>
      <c r="I15" s="1" t="s">
        <v>355</v>
      </c>
      <c r="J15" s="1" t="s">
        <v>30</v>
      </c>
      <c r="K15" s="1" t="s">
        <v>356</v>
      </c>
      <c r="L15" s="1" t="s">
        <v>356</v>
      </c>
      <c r="M15" s="1" t="s">
        <v>268</v>
      </c>
      <c r="N15" s="1" t="s">
        <v>268</v>
      </c>
      <c r="O15" s="1" t="s">
        <v>269</v>
      </c>
      <c r="P15" s="1" t="s">
        <v>270</v>
      </c>
      <c r="Q15" s="1" t="s">
        <v>271</v>
      </c>
      <c r="R15" s="1" t="s">
        <v>357</v>
      </c>
      <c r="S15" s="1" t="s">
        <v>273</v>
      </c>
      <c r="T15" s="1" t="s">
        <v>274</v>
      </c>
      <c r="U15" s="1" t="s">
        <v>275</v>
      </c>
    </row>
    <row r="16" s="1" customFormat="1" spans="1:21">
      <c r="A16" s="3">
        <v>17523781780</v>
      </c>
      <c r="B16" s="1" t="s">
        <v>315</v>
      </c>
      <c r="C16" s="1" t="s">
        <v>358</v>
      </c>
      <c r="D16" s="1" t="s">
        <v>359</v>
      </c>
      <c r="E16" s="1" t="s">
        <v>360</v>
      </c>
      <c r="F16" s="1" t="s">
        <v>319</v>
      </c>
      <c r="G16" s="1" t="s">
        <v>289</v>
      </c>
      <c r="H16" s="1" t="s">
        <v>265</v>
      </c>
      <c r="I16" s="1" t="s">
        <v>361</v>
      </c>
      <c r="J16" s="1" t="s">
        <v>30</v>
      </c>
      <c r="K16" s="1" t="s">
        <v>362</v>
      </c>
      <c r="L16" s="1" t="s">
        <v>362</v>
      </c>
      <c r="M16" s="1" t="s">
        <v>268</v>
      </c>
      <c r="N16" s="1" t="s">
        <v>268</v>
      </c>
      <c r="O16" s="1" t="s">
        <v>269</v>
      </c>
      <c r="P16" s="1" t="s">
        <v>270</v>
      </c>
      <c r="Q16" s="1" t="s">
        <v>271</v>
      </c>
      <c r="R16" s="1" t="s">
        <v>363</v>
      </c>
      <c r="S16" s="1" t="s">
        <v>273</v>
      </c>
      <c r="T16" s="1" t="s">
        <v>274</v>
      </c>
      <c r="U16" s="1" t="s">
        <v>275</v>
      </c>
    </row>
    <row r="17" s="1" customFormat="1" spans="1:21">
      <c r="A17" s="3">
        <v>17523515124</v>
      </c>
      <c r="B17" s="1" t="s">
        <v>315</v>
      </c>
      <c r="C17" s="1" t="s">
        <v>364</v>
      </c>
      <c r="D17" s="1" t="s">
        <v>365</v>
      </c>
      <c r="E17" s="1" t="s">
        <v>366</v>
      </c>
      <c r="F17" s="1" t="s">
        <v>276</v>
      </c>
      <c r="G17" s="1" t="s">
        <v>260</v>
      </c>
      <c r="H17" s="1" t="s">
        <v>265</v>
      </c>
      <c r="I17" s="1" t="s">
        <v>367</v>
      </c>
      <c r="J17" s="1" t="s">
        <v>30</v>
      </c>
      <c r="K17" s="1" t="s">
        <v>368</v>
      </c>
      <c r="L17" s="1" t="s">
        <v>368</v>
      </c>
      <c r="M17" s="1" t="s">
        <v>268</v>
      </c>
      <c r="N17" s="1" t="s">
        <v>268</v>
      </c>
      <c r="O17" s="1" t="s">
        <v>269</v>
      </c>
      <c r="P17" s="1" t="s">
        <v>270</v>
      </c>
      <c r="Q17" s="1" t="s">
        <v>271</v>
      </c>
      <c r="R17" s="1" t="s">
        <v>369</v>
      </c>
      <c r="S17" s="1" t="s">
        <v>273</v>
      </c>
      <c r="T17" s="1" t="s">
        <v>274</v>
      </c>
      <c r="U17" s="1" t="s">
        <v>275</v>
      </c>
    </row>
    <row r="18" s="1" customFormat="1" spans="1:21">
      <c r="A18" s="3">
        <v>17518144776</v>
      </c>
      <c r="B18" s="1" t="s">
        <v>370</v>
      </c>
      <c r="C18" s="1" t="s">
        <v>371</v>
      </c>
      <c r="D18" s="1" t="s">
        <v>372</v>
      </c>
      <c r="E18" s="1" t="s">
        <v>373</v>
      </c>
      <c r="F18" s="1" t="s">
        <v>370</v>
      </c>
      <c r="G18" s="1" t="s">
        <v>315</v>
      </c>
      <c r="H18" s="1" t="s">
        <v>265</v>
      </c>
      <c r="I18" s="1" t="s">
        <v>374</v>
      </c>
      <c r="J18" s="1" t="s">
        <v>30</v>
      </c>
      <c r="K18" s="1" t="s">
        <v>375</v>
      </c>
      <c r="L18" s="1" t="s">
        <v>375</v>
      </c>
      <c r="M18" s="1" t="s">
        <v>268</v>
      </c>
      <c r="N18" s="1" t="s">
        <v>268</v>
      </c>
      <c r="O18" s="1" t="s">
        <v>269</v>
      </c>
      <c r="P18" s="1" t="s">
        <v>270</v>
      </c>
      <c r="Q18" s="1" t="s">
        <v>271</v>
      </c>
      <c r="R18" s="1" t="s">
        <v>376</v>
      </c>
      <c r="S18" s="1" t="s">
        <v>273</v>
      </c>
      <c r="T18" s="1" t="s">
        <v>274</v>
      </c>
      <c r="U18" s="1" t="s">
        <v>275</v>
      </c>
    </row>
    <row r="19" s="1" customFormat="1" spans="1:21">
      <c r="A19" s="3">
        <v>17517889502</v>
      </c>
      <c r="B19" s="1" t="s">
        <v>370</v>
      </c>
      <c r="C19" s="1" t="s">
        <v>377</v>
      </c>
      <c r="D19" s="1" t="s">
        <v>378</v>
      </c>
      <c r="E19" s="1" t="s">
        <v>379</v>
      </c>
      <c r="F19" s="1" t="s">
        <v>370</v>
      </c>
      <c r="G19" s="1" t="s">
        <v>319</v>
      </c>
      <c r="H19" s="1" t="s">
        <v>265</v>
      </c>
      <c r="I19" s="1" t="s">
        <v>380</v>
      </c>
      <c r="J19" s="1" t="s">
        <v>30</v>
      </c>
      <c r="K19" s="1" t="s">
        <v>381</v>
      </c>
      <c r="L19" s="1" t="s">
        <v>381</v>
      </c>
      <c r="M19" s="1" t="s">
        <v>268</v>
      </c>
      <c r="N19" s="1" t="s">
        <v>268</v>
      </c>
      <c r="O19" s="1" t="s">
        <v>269</v>
      </c>
      <c r="P19" s="1" t="s">
        <v>270</v>
      </c>
      <c r="Q19" s="1" t="s">
        <v>271</v>
      </c>
      <c r="R19" s="1" t="s">
        <v>382</v>
      </c>
      <c r="S19" s="1" t="s">
        <v>273</v>
      </c>
      <c r="T19" s="1" t="s">
        <v>274</v>
      </c>
      <c r="U19" s="1" t="s">
        <v>275</v>
      </c>
    </row>
    <row r="20" s="1" customFormat="1" spans="1:21">
      <c r="A20" s="3">
        <v>17515810169</v>
      </c>
      <c r="B20" s="1" t="s">
        <v>370</v>
      </c>
      <c r="C20" s="1" t="s">
        <v>383</v>
      </c>
      <c r="D20" s="1" t="s">
        <v>384</v>
      </c>
      <c r="E20" s="1" t="s">
        <v>385</v>
      </c>
      <c r="F20" s="1" t="s">
        <v>315</v>
      </c>
      <c r="G20" s="1" t="s">
        <v>319</v>
      </c>
      <c r="H20" s="1" t="s">
        <v>265</v>
      </c>
      <c r="I20" s="1" t="s">
        <v>386</v>
      </c>
      <c r="J20" s="1" t="s">
        <v>30</v>
      </c>
      <c r="K20" s="1" t="s">
        <v>387</v>
      </c>
      <c r="L20" s="1" t="s">
        <v>387</v>
      </c>
      <c r="M20" s="1" t="s">
        <v>268</v>
      </c>
      <c r="N20" s="1" t="s">
        <v>268</v>
      </c>
      <c r="O20" s="1" t="s">
        <v>269</v>
      </c>
      <c r="P20" s="1" t="s">
        <v>270</v>
      </c>
      <c r="Q20" s="1" t="s">
        <v>271</v>
      </c>
      <c r="R20" s="1" t="s">
        <v>388</v>
      </c>
      <c r="S20" s="1" t="s">
        <v>273</v>
      </c>
      <c r="T20" s="1" t="s">
        <v>274</v>
      </c>
      <c r="U20" s="1" t="s">
        <v>275</v>
      </c>
    </row>
    <row r="21" s="1" customFormat="1" spans="1:21">
      <c r="A21" s="3">
        <v>17509255769</v>
      </c>
      <c r="B21" s="1" t="s">
        <v>389</v>
      </c>
      <c r="C21" s="1" t="s">
        <v>390</v>
      </c>
      <c r="D21" s="1" t="s">
        <v>324</v>
      </c>
      <c r="E21" s="1" t="s">
        <v>391</v>
      </c>
      <c r="F21" s="1" t="s">
        <v>389</v>
      </c>
      <c r="G21" s="1" t="s">
        <v>370</v>
      </c>
      <c r="H21" s="1" t="s">
        <v>265</v>
      </c>
      <c r="I21" s="1" t="s">
        <v>392</v>
      </c>
      <c r="J21" s="1" t="s">
        <v>30</v>
      </c>
      <c r="K21" s="1" t="s">
        <v>393</v>
      </c>
      <c r="L21" s="1" t="s">
        <v>393</v>
      </c>
      <c r="M21" s="1" t="s">
        <v>268</v>
      </c>
      <c r="N21" s="1" t="s">
        <v>268</v>
      </c>
      <c r="O21" s="1" t="s">
        <v>269</v>
      </c>
      <c r="P21" s="1" t="s">
        <v>270</v>
      </c>
      <c r="Q21" s="1" t="s">
        <v>271</v>
      </c>
      <c r="R21" s="1" t="s">
        <v>394</v>
      </c>
      <c r="S21" s="1" t="s">
        <v>273</v>
      </c>
      <c r="T21" s="1" t="s">
        <v>274</v>
      </c>
      <c r="U21" s="1" t="s">
        <v>275</v>
      </c>
    </row>
    <row r="22" s="1" customFormat="1" spans="1:21">
      <c r="A22" s="3">
        <v>17490348183</v>
      </c>
      <c r="B22" s="1" t="s">
        <v>395</v>
      </c>
      <c r="C22" s="1" t="s">
        <v>396</v>
      </c>
      <c r="D22" s="1" t="s">
        <v>397</v>
      </c>
      <c r="E22" s="1" t="s">
        <v>398</v>
      </c>
      <c r="F22" s="1" t="s">
        <v>399</v>
      </c>
      <c r="G22" s="1" t="s">
        <v>315</v>
      </c>
      <c r="H22" s="1" t="s">
        <v>265</v>
      </c>
      <c r="I22" s="1" t="s">
        <v>400</v>
      </c>
      <c r="J22" s="1" t="s">
        <v>30</v>
      </c>
      <c r="K22" s="1" t="s">
        <v>401</v>
      </c>
      <c r="L22" s="1" t="s">
        <v>401</v>
      </c>
      <c r="M22" s="1" t="s">
        <v>268</v>
      </c>
      <c r="N22" s="1" t="s">
        <v>268</v>
      </c>
      <c r="O22" s="1" t="s">
        <v>269</v>
      </c>
      <c r="P22" s="1" t="s">
        <v>270</v>
      </c>
      <c r="Q22" s="1" t="s">
        <v>271</v>
      </c>
      <c r="R22" s="1" t="s">
        <v>402</v>
      </c>
      <c r="S22" s="1" t="s">
        <v>273</v>
      </c>
      <c r="T22" s="1" t="s">
        <v>274</v>
      </c>
      <c r="U22" s="1" t="s">
        <v>308</v>
      </c>
    </row>
    <row r="23" s="1" customFormat="1" spans="1:21">
      <c r="A23" s="3">
        <v>17480700477</v>
      </c>
      <c r="B23" s="1" t="s">
        <v>395</v>
      </c>
      <c r="C23" s="1" t="s">
        <v>403</v>
      </c>
      <c r="D23" s="1" t="s">
        <v>404</v>
      </c>
      <c r="E23" s="1" t="s">
        <v>405</v>
      </c>
      <c r="F23" s="1" t="s">
        <v>389</v>
      </c>
      <c r="G23" s="1" t="s">
        <v>276</v>
      </c>
      <c r="H23" s="1" t="s">
        <v>265</v>
      </c>
      <c r="I23" s="1" t="s">
        <v>406</v>
      </c>
      <c r="J23" s="1" t="s">
        <v>30</v>
      </c>
      <c r="K23" s="1" t="s">
        <v>407</v>
      </c>
      <c r="L23" s="1" t="s">
        <v>407</v>
      </c>
      <c r="M23" s="1" t="s">
        <v>268</v>
      </c>
      <c r="N23" s="1" t="s">
        <v>268</v>
      </c>
      <c r="O23" s="1" t="s">
        <v>269</v>
      </c>
      <c r="P23" s="1" t="s">
        <v>270</v>
      </c>
      <c r="Q23" s="1" t="s">
        <v>271</v>
      </c>
      <c r="R23" s="1" t="s">
        <v>408</v>
      </c>
      <c r="S23" s="1" t="s">
        <v>273</v>
      </c>
      <c r="T23" s="1" t="s">
        <v>274</v>
      </c>
      <c r="U23" s="1" t="s">
        <v>275</v>
      </c>
    </row>
    <row r="24" s="1" customFormat="1" spans="1:21">
      <c r="A24" s="3">
        <v>17470993135</v>
      </c>
      <c r="B24" s="1" t="s">
        <v>409</v>
      </c>
      <c r="C24" s="1" t="s">
        <v>410</v>
      </c>
      <c r="D24" s="1" t="s">
        <v>411</v>
      </c>
      <c r="E24" s="1" t="s">
        <v>412</v>
      </c>
      <c r="F24" s="1" t="s">
        <v>389</v>
      </c>
      <c r="G24" s="1" t="s">
        <v>315</v>
      </c>
      <c r="H24" s="1" t="s">
        <v>265</v>
      </c>
      <c r="I24" s="1" t="s">
        <v>413</v>
      </c>
      <c r="J24" s="1" t="s">
        <v>30</v>
      </c>
      <c r="K24" s="1" t="s">
        <v>414</v>
      </c>
      <c r="L24" s="1" t="s">
        <v>414</v>
      </c>
      <c r="M24" s="1" t="s">
        <v>268</v>
      </c>
      <c r="N24" s="1" t="s">
        <v>268</v>
      </c>
      <c r="O24" s="1" t="s">
        <v>269</v>
      </c>
      <c r="P24" s="1" t="s">
        <v>270</v>
      </c>
      <c r="Q24" s="1" t="s">
        <v>271</v>
      </c>
      <c r="R24" s="1" t="s">
        <v>415</v>
      </c>
      <c r="S24" s="1" t="s">
        <v>273</v>
      </c>
      <c r="T24" s="1" t="s">
        <v>274</v>
      </c>
      <c r="U24" s="1" t="s">
        <v>275</v>
      </c>
    </row>
    <row r="25" s="1" customFormat="1" spans="1:21">
      <c r="A25" s="3">
        <v>17455234602</v>
      </c>
      <c r="B25" s="1" t="s">
        <v>416</v>
      </c>
      <c r="C25" s="1" t="s">
        <v>417</v>
      </c>
      <c r="D25" s="1" t="s">
        <v>418</v>
      </c>
      <c r="E25" s="1" t="s">
        <v>419</v>
      </c>
      <c r="F25" s="1" t="s">
        <v>395</v>
      </c>
      <c r="G25" s="1" t="s">
        <v>319</v>
      </c>
      <c r="H25" s="1" t="s">
        <v>265</v>
      </c>
      <c r="I25" s="1" t="s">
        <v>420</v>
      </c>
      <c r="J25" s="1" t="s">
        <v>30</v>
      </c>
      <c r="K25" s="1" t="s">
        <v>421</v>
      </c>
      <c r="L25" s="1" t="s">
        <v>421</v>
      </c>
      <c r="M25" s="1" t="s">
        <v>268</v>
      </c>
      <c r="N25" s="1" t="s">
        <v>268</v>
      </c>
      <c r="O25" s="1" t="s">
        <v>269</v>
      </c>
      <c r="P25" s="1" t="s">
        <v>270</v>
      </c>
      <c r="Q25" s="1" t="s">
        <v>271</v>
      </c>
      <c r="R25" s="1" t="s">
        <v>422</v>
      </c>
      <c r="S25" s="1" t="s">
        <v>273</v>
      </c>
      <c r="T25" s="1" t="s">
        <v>274</v>
      </c>
      <c r="U25" s="1" t="s">
        <v>275</v>
      </c>
    </row>
    <row r="26" s="1" customFormat="1" spans="1:21">
      <c r="A26" s="3">
        <v>17376947121</v>
      </c>
      <c r="B26" s="1" t="s">
        <v>423</v>
      </c>
      <c r="C26" s="1" t="s">
        <v>424</v>
      </c>
      <c r="D26" s="1" t="s">
        <v>425</v>
      </c>
      <c r="E26" s="1" t="s">
        <v>426</v>
      </c>
      <c r="F26" s="1" t="s">
        <v>370</v>
      </c>
      <c r="G26" s="1" t="s">
        <v>260</v>
      </c>
      <c r="H26" s="1" t="s">
        <v>265</v>
      </c>
      <c r="I26" s="1" t="s">
        <v>427</v>
      </c>
      <c r="J26" s="1" t="s">
        <v>30</v>
      </c>
      <c r="K26" s="1" t="s">
        <v>428</v>
      </c>
      <c r="L26" s="1" t="s">
        <v>428</v>
      </c>
      <c r="M26" s="1" t="s">
        <v>268</v>
      </c>
      <c r="N26" s="1" t="s">
        <v>268</v>
      </c>
      <c r="O26" s="1" t="s">
        <v>269</v>
      </c>
      <c r="P26" s="1" t="s">
        <v>270</v>
      </c>
      <c r="Q26" s="1" t="s">
        <v>271</v>
      </c>
      <c r="R26" s="1" t="s">
        <v>429</v>
      </c>
      <c r="S26" s="1" t="s">
        <v>273</v>
      </c>
      <c r="T26" s="1" t="s">
        <v>274</v>
      </c>
      <c r="U26" s="1" t="s">
        <v>308</v>
      </c>
    </row>
    <row r="27" s="1" customFormat="1" spans="1:21">
      <c r="A27" s="3">
        <v>17362670616</v>
      </c>
      <c r="B27" s="1" t="s">
        <v>430</v>
      </c>
      <c r="C27" s="1" t="s">
        <v>431</v>
      </c>
      <c r="D27" s="1" t="s">
        <v>432</v>
      </c>
      <c r="E27" s="1" t="s">
        <v>433</v>
      </c>
      <c r="F27" s="1" t="s">
        <v>276</v>
      </c>
      <c r="G27" s="1" t="s">
        <v>260</v>
      </c>
      <c r="H27" s="1" t="s">
        <v>265</v>
      </c>
      <c r="I27" s="1" t="s">
        <v>434</v>
      </c>
      <c r="J27" s="1" t="s">
        <v>30</v>
      </c>
      <c r="K27" s="1" t="s">
        <v>435</v>
      </c>
      <c r="L27" s="1" t="s">
        <v>435</v>
      </c>
      <c r="M27" s="1" t="s">
        <v>268</v>
      </c>
      <c r="N27" s="1" t="s">
        <v>268</v>
      </c>
      <c r="O27" s="1" t="s">
        <v>269</v>
      </c>
      <c r="P27" s="1" t="s">
        <v>270</v>
      </c>
      <c r="Q27" s="1" t="s">
        <v>271</v>
      </c>
      <c r="R27" s="1" t="s">
        <v>436</v>
      </c>
      <c r="S27" s="1" t="s">
        <v>273</v>
      </c>
      <c r="T27" s="1" t="s">
        <v>274</v>
      </c>
      <c r="U27" s="1" t="s">
        <v>275</v>
      </c>
    </row>
    <row r="28" s="1" customFormat="1" spans="1:21">
      <c r="A28" s="3">
        <v>17352117793</v>
      </c>
      <c r="B28" s="1" t="s">
        <v>437</v>
      </c>
      <c r="C28" s="1" t="s">
        <v>438</v>
      </c>
      <c r="D28" s="1" t="s">
        <v>439</v>
      </c>
      <c r="E28" s="1" t="s">
        <v>440</v>
      </c>
      <c r="F28" s="1" t="s">
        <v>399</v>
      </c>
      <c r="G28" s="1" t="s">
        <v>370</v>
      </c>
      <c r="H28" s="1" t="s">
        <v>265</v>
      </c>
      <c r="I28" s="1" t="s">
        <v>441</v>
      </c>
      <c r="J28" s="1" t="s">
        <v>30</v>
      </c>
      <c r="K28" s="1" t="s">
        <v>442</v>
      </c>
      <c r="L28" s="1" t="s">
        <v>442</v>
      </c>
      <c r="M28" s="1" t="s">
        <v>268</v>
      </c>
      <c r="N28" s="1" t="s">
        <v>268</v>
      </c>
      <c r="O28" s="1" t="s">
        <v>269</v>
      </c>
      <c r="P28" s="1" t="s">
        <v>270</v>
      </c>
      <c r="Q28" s="1" t="s">
        <v>271</v>
      </c>
      <c r="R28" s="1" t="s">
        <v>443</v>
      </c>
      <c r="S28" s="1" t="s">
        <v>273</v>
      </c>
      <c r="T28" s="1" t="s">
        <v>274</v>
      </c>
      <c r="U28" s="1" t="s">
        <v>275</v>
      </c>
    </row>
    <row r="29" s="1" customFormat="1" spans="1:21">
      <c r="A29" s="3">
        <v>17337696788</v>
      </c>
      <c r="B29" s="1" t="s">
        <v>444</v>
      </c>
      <c r="C29" s="1" t="s">
        <v>445</v>
      </c>
      <c r="D29" s="1" t="s">
        <v>446</v>
      </c>
      <c r="E29" s="1" t="s">
        <v>447</v>
      </c>
      <c r="F29" s="1" t="s">
        <v>395</v>
      </c>
      <c r="G29" s="1" t="s">
        <v>315</v>
      </c>
      <c r="H29" s="1" t="s">
        <v>265</v>
      </c>
      <c r="I29" s="1" t="s">
        <v>448</v>
      </c>
      <c r="J29" s="1" t="s">
        <v>30</v>
      </c>
      <c r="K29" s="1" t="s">
        <v>449</v>
      </c>
      <c r="L29" s="1" t="s">
        <v>449</v>
      </c>
      <c r="M29" s="1" t="s">
        <v>268</v>
      </c>
      <c r="N29" s="1" t="s">
        <v>268</v>
      </c>
      <c r="O29" s="1" t="s">
        <v>269</v>
      </c>
      <c r="P29" s="1" t="s">
        <v>270</v>
      </c>
      <c r="Q29" s="1" t="s">
        <v>271</v>
      </c>
      <c r="R29" s="1" t="s">
        <v>450</v>
      </c>
      <c r="S29" s="1" t="s">
        <v>273</v>
      </c>
      <c r="T29" s="1" t="s">
        <v>274</v>
      </c>
      <c r="U29" s="1" t="s">
        <v>275</v>
      </c>
    </row>
    <row r="30" s="1" customFormat="1" spans="1:21">
      <c r="A30" s="3">
        <v>17336503883</v>
      </c>
      <c r="B30" s="1" t="s">
        <v>451</v>
      </c>
      <c r="C30" s="1" t="s">
        <v>452</v>
      </c>
      <c r="D30" s="1" t="s">
        <v>453</v>
      </c>
      <c r="E30" s="1" t="s">
        <v>454</v>
      </c>
      <c r="F30" s="1" t="s">
        <v>260</v>
      </c>
      <c r="G30" s="1" t="s">
        <v>264</v>
      </c>
      <c r="H30" s="1" t="s">
        <v>265</v>
      </c>
      <c r="I30" s="1" t="s">
        <v>269</v>
      </c>
      <c r="J30" s="1" t="s">
        <v>30</v>
      </c>
      <c r="K30" s="1" t="s">
        <v>269</v>
      </c>
      <c r="L30" s="1" t="s">
        <v>269</v>
      </c>
      <c r="M30" s="1" t="s">
        <v>268</v>
      </c>
      <c r="N30" s="1" t="s">
        <v>268</v>
      </c>
      <c r="O30" s="1" t="s">
        <v>269</v>
      </c>
      <c r="P30" s="1" t="s">
        <v>270</v>
      </c>
      <c r="Q30" s="1" t="s">
        <v>271</v>
      </c>
      <c r="R30" s="1" t="s">
        <v>455</v>
      </c>
      <c r="S30" s="1" t="s">
        <v>273</v>
      </c>
      <c r="T30" s="1" t="s">
        <v>274</v>
      </c>
      <c r="U30" s="1" t="s">
        <v>275</v>
      </c>
    </row>
    <row r="31" s="1" customFormat="1" spans="1:21">
      <c r="A31" s="3">
        <v>17279484618</v>
      </c>
      <c r="B31" s="1" t="s">
        <v>456</v>
      </c>
      <c r="C31" s="1" t="s">
        <v>457</v>
      </c>
      <c r="D31" s="1" t="s">
        <v>458</v>
      </c>
      <c r="E31" s="1" t="s">
        <v>459</v>
      </c>
      <c r="F31" s="1" t="s">
        <v>409</v>
      </c>
      <c r="G31" s="1" t="s">
        <v>370</v>
      </c>
      <c r="H31" s="1" t="s">
        <v>265</v>
      </c>
      <c r="I31" s="1" t="s">
        <v>269</v>
      </c>
      <c r="J31" s="1" t="s">
        <v>30</v>
      </c>
      <c r="K31" s="1" t="s">
        <v>269</v>
      </c>
      <c r="L31" s="1" t="s">
        <v>269</v>
      </c>
      <c r="M31" s="1" t="s">
        <v>268</v>
      </c>
      <c r="N31" s="1" t="s">
        <v>268</v>
      </c>
      <c r="O31" s="1" t="s">
        <v>269</v>
      </c>
      <c r="P31" s="1" t="s">
        <v>270</v>
      </c>
      <c r="Q31" s="1" t="s">
        <v>271</v>
      </c>
      <c r="R31" s="1" t="s">
        <v>460</v>
      </c>
      <c r="S31" s="1" t="s">
        <v>273</v>
      </c>
      <c r="T31" s="1" t="s">
        <v>274</v>
      </c>
      <c r="U31" s="1" t="s">
        <v>275</v>
      </c>
    </row>
    <row r="32" s="1" customFormat="1" spans="1:21">
      <c r="A32" s="3">
        <v>17273090909</v>
      </c>
      <c r="B32" s="1" t="s">
        <v>461</v>
      </c>
      <c r="C32" s="1" t="s">
        <v>462</v>
      </c>
      <c r="D32" s="1" t="s">
        <v>425</v>
      </c>
      <c r="E32" s="1" t="s">
        <v>463</v>
      </c>
      <c r="F32" s="1" t="s">
        <v>389</v>
      </c>
      <c r="G32" s="1" t="s">
        <v>315</v>
      </c>
      <c r="H32" s="1" t="s">
        <v>265</v>
      </c>
      <c r="I32" s="1" t="s">
        <v>464</v>
      </c>
      <c r="J32" s="1" t="s">
        <v>30</v>
      </c>
      <c r="K32" s="1" t="s">
        <v>465</v>
      </c>
      <c r="L32" s="1" t="s">
        <v>465</v>
      </c>
      <c r="M32" s="1" t="s">
        <v>268</v>
      </c>
      <c r="N32" s="1" t="s">
        <v>268</v>
      </c>
      <c r="O32" s="1" t="s">
        <v>269</v>
      </c>
      <c r="P32" s="1" t="s">
        <v>270</v>
      </c>
      <c r="Q32" s="1" t="s">
        <v>271</v>
      </c>
      <c r="R32" s="1" t="s">
        <v>466</v>
      </c>
      <c r="S32" s="1" t="s">
        <v>273</v>
      </c>
      <c r="T32" s="1" t="s">
        <v>274</v>
      </c>
      <c r="U32" s="1" t="s">
        <v>308</v>
      </c>
    </row>
    <row r="33" s="1" customFormat="1" spans="1:21">
      <c r="A33" s="3">
        <v>17265637362</v>
      </c>
      <c r="B33" s="1" t="s">
        <v>467</v>
      </c>
      <c r="C33" s="1" t="s">
        <v>468</v>
      </c>
      <c r="D33" s="1" t="s">
        <v>469</v>
      </c>
      <c r="E33" s="1" t="s">
        <v>470</v>
      </c>
      <c r="F33" s="1" t="s">
        <v>315</v>
      </c>
      <c r="G33" s="1" t="s">
        <v>319</v>
      </c>
      <c r="H33" s="1" t="s">
        <v>265</v>
      </c>
      <c r="I33" s="1" t="s">
        <v>471</v>
      </c>
      <c r="J33" s="1" t="s">
        <v>30</v>
      </c>
      <c r="K33" s="1" t="s">
        <v>472</v>
      </c>
      <c r="L33" s="1" t="s">
        <v>472</v>
      </c>
      <c r="M33" s="1" t="s">
        <v>268</v>
      </c>
      <c r="N33" s="1" t="s">
        <v>268</v>
      </c>
      <c r="O33" s="1" t="s">
        <v>269</v>
      </c>
      <c r="P33" s="1" t="s">
        <v>270</v>
      </c>
      <c r="Q33" s="1" t="s">
        <v>271</v>
      </c>
      <c r="R33" s="1" t="s">
        <v>473</v>
      </c>
      <c r="S33" s="1" t="s">
        <v>273</v>
      </c>
      <c r="T33" s="1" t="s">
        <v>274</v>
      </c>
      <c r="U33" s="1" t="s">
        <v>275</v>
      </c>
    </row>
    <row r="34" s="1" customFormat="1" spans="1:21">
      <c r="A34" s="3">
        <v>17242764725</v>
      </c>
      <c r="B34" s="1" t="s">
        <v>474</v>
      </c>
      <c r="C34" s="1" t="s">
        <v>475</v>
      </c>
      <c r="D34" s="1" t="s">
        <v>476</v>
      </c>
      <c r="E34" s="1" t="s">
        <v>477</v>
      </c>
      <c r="F34" s="1" t="s">
        <v>289</v>
      </c>
      <c r="G34" s="1" t="s">
        <v>264</v>
      </c>
      <c r="H34" s="1" t="s">
        <v>265</v>
      </c>
      <c r="I34" s="1" t="s">
        <v>478</v>
      </c>
      <c r="J34" s="1" t="s">
        <v>30</v>
      </c>
      <c r="K34" s="1" t="s">
        <v>479</v>
      </c>
      <c r="L34" s="1" t="s">
        <v>479</v>
      </c>
      <c r="M34" s="1" t="s">
        <v>268</v>
      </c>
      <c r="N34" s="1" t="s">
        <v>268</v>
      </c>
      <c r="O34" s="1" t="s">
        <v>269</v>
      </c>
      <c r="P34" s="1" t="s">
        <v>270</v>
      </c>
      <c r="Q34" s="1" t="s">
        <v>271</v>
      </c>
      <c r="R34" s="1" t="s">
        <v>480</v>
      </c>
      <c r="S34" s="1" t="s">
        <v>273</v>
      </c>
      <c r="T34" s="1" t="s">
        <v>274</v>
      </c>
      <c r="U34" s="1" t="s">
        <v>275</v>
      </c>
    </row>
    <row r="35" s="1" customFormat="1" spans="1:21">
      <c r="A35" s="3">
        <v>17166068117</v>
      </c>
      <c r="B35" s="1" t="s">
        <v>481</v>
      </c>
      <c r="C35" s="1" t="s">
        <v>482</v>
      </c>
      <c r="D35" s="1" t="s">
        <v>483</v>
      </c>
      <c r="E35" s="1" t="s">
        <v>484</v>
      </c>
      <c r="F35" s="1" t="s">
        <v>260</v>
      </c>
      <c r="G35" s="1" t="s">
        <v>264</v>
      </c>
      <c r="H35" s="1" t="s">
        <v>265</v>
      </c>
      <c r="I35" s="1" t="s">
        <v>485</v>
      </c>
      <c r="J35" s="1" t="s">
        <v>30</v>
      </c>
      <c r="K35" s="1" t="s">
        <v>486</v>
      </c>
      <c r="L35" s="1" t="s">
        <v>486</v>
      </c>
      <c r="M35" s="1" t="s">
        <v>268</v>
      </c>
      <c r="N35" s="1" t="s">
        <v>268</v>
      </c>
      <c r="O35" s="1" t="s">
        <v>269</v>
      </c>
      <c r="P35" s="1" t="s">
        <v>270</v>
      </c>
      <c r="Q35" s="1" t="s">
        <v>271</v>
      </c>
      <c r="R35" s="1" t="s">
        <v>487</v>
      </c>
      <c r="S35" s="1" t="s">
        <v>273</v>
      </c>
      <c r="T35" s="1" t="s">
        <v>274</v>
      </c>
      <c r="U35" s="1" t="s">
        <v>275</v>
      </c>
    </row>
    <row r="36" s="1" customFormat="1" spans="1:21">
      <c r="A36" s="3">
        <v>17115040177</v>
      </c>
      <c r="B36" s="1" t="s">
        <v>488</v>
      </c>
      <c r="C36" s="1" t="s">
        <v>489</v>
      </c>
      <c r="D36" s="1" t="s">
        <v>490</v>
      </c>
      <c r="E36" s="1" t="s">
        <v>491</v>
      </c>
      <c r="F36" s="1" t="s">
        <v>260</v>
      </c>
      <c r="G36" s="1" t="s">
        <v>264</v>
      </c>
      <c r="H36" s="1" t="s">
        <v>265</v>
      </c>
      <c r="I36" s="1" t="s">
        <v>492</v>
      </c>
      <c r="J36" s="1" t="s">
        <v>30</v>
      </c>
      <c r="K36" s="1" t="s">
        <v>493</v>
      </c>
      <c r="L36" s="1" t="s">
        <v>493</v>
      </c>
      <c r="M36" s="1" t="s">
        <v>268</v>
      </c>
      <c r="N36" s="1" t="s">
        <v>268</v>
      </c>
      <c r="O36" s="1" t="s">
        <v>269</v>
      </c>
      <c r="P36" s="1" t="s">
        <v>270</v>
      </c>
      <c r="Q36" s="1" t="s">
        <v>271</v>
      </c>
      <c r="R36" s="1" t="s">
        <v>494</v>
      </c>
      <c r="S36" s="1" t="s">
        <v>273</v>
      </c>
      <c r="T36" s="1" t="s">
        <v>274</v>
      </c>
      <c r="U36" s="1" t="s">
        <v>275</v>
      </c>
    </row>
    <row r="37" s="1" customFormat="1" spans="1:21">
      <c r="A37" s="3">
        <v>17020130440</v>
      </c>
      <c r="B37" s="1" t="s">
        <v>495</v>
      </c>
      <c r="C37" s="1" t="s">
        <v>496</v>
      </c>
      <c r="D37" s="1" t="s">
        <v>497</v>
      </c>
      <c r="E37" s="1" t="s">
        <v>498</v>
      </c>
      <c r="F37" s="1" t="s">
        <v>289</v>
      </c>
      <c r="G37" s="1" t="s">
        <v>264</v>
      </c>
      <c r="H37" s="1" t="s">
        <v>265</v>
      </c>
      <c r="I37" s="1" t="s">
        <v>499</v>
      </c>
      <c r="J37" s="1" t="s">
        <v>30</v>
      </c>
      <c r="K37" s="1" t="s">
        <v>500</v>
      </c>
      <c r="L37" s="1" t="s">
        <v>500</v>
      </c>
      <c r="M37" s="1" t="s">
        <v>268</v>
      </c>
      <c r="N37" s="1" t="s">
        <v>268</v>
      </c>
      <c r="O37" s="1" t="s">
        <v>269</v>
      </c>
      <c r="P37" s="1" t="s">
        <v>270</v>
      </c>
      <c r="Q37" s="1" t="s">
        <v>271</v>
      </c>
      <c r="R37" s="1" t="s">
        <v>501</v>
      </c>
      <c r="S37" s="1" t="s">
        <v>273</v>
      </c>
      <c r="T37" s="1" t="s">
        <v>274</v>
      </c>
      <c r="U37" s="1" t="s">
        <v>275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2022-03-07T03:22:37Z</dcterms:created>
  <dcterms:modified xsi:type="dcterms:W3CDTF">2022-03-07T04:00:56Z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5AFBA672335242F480C15EB4142C2A95</vt:lpwstr>
  </property>
  <property fmtid="{D5CDD505-2E9C-101B-9397-08002B2CF9AE}" pid="3" name="KSOProductBuildVer">
    <vt:lpwstr>2052-11.1.0.11365</vt:lpwstr>
  </property>
</Properties>
</file>