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对账!$A$1:$X$35</definedName>
  </definedNames>
  <calcPr calcId="144525"/>
</workbook>
</file>

<file path=xl/sharedStrings.xml><?xml version="1.0" encoding="utf-8"?>
<sst xmlns="http://schemas.openxmlformats.org/spreadsheetml/2006/main" count="1137" uniqueCount="308">
  <si>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</si>
  <si>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</si>
  <si>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</si>
  <si>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</si>
  <si>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</si>
  <si>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</si>
  <si>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</si>
  <si>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</si>
  <si>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</si>
  <si>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</si>
  <si>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</si>
  <si>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</si>
  <si>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</si>
  <si>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</si>
  <si>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</si>
  <si>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</si>
  <si>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</si>
  <si>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</si>
  <si>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</si>
  <si>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</si>
  <si>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</si>
  <si>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</si>
  <si>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</si>
  <si>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</si>
  <si>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</si>
  <si>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17345733730	</t>
  </si>
  <si>
    <t>Ctrip</t>
  </si>
  <si>
    <t>正常</t>
  </si>
  <si>
    <t>[杭州]杭州秋水山庄(86130786)</t>
  </si>
  <si>
    <t>玫瑰情(至少提前1天预订)&lt;双人入住&gt;&lt;双早&gt;</t>
  </si>
  <si>
    <t>CNY</t>
  </si>
  <si>
    <t>李文剑</t>
  </si>
  <si>
    <t>CA363220306CNY</t>
  </si>
  <si>
    <t>未提现</t>
  </si>
  <si>
    <t>携程开票</t>
  </si>
  <si>
    <t xml:space="preserve">2418500	</t>
  </si>
  <si>
    <t xml:space="preserve">	</t>
  </si>
  <si>
    <t>取消</t>
  </si>
  <si>
    <t xml:space="preserve">17350952328	</t>
  </si>
  <si>
    <t>[连山]清远金子山森林雪谷壮瑶度假村(82520535)</t>
  </si>
  <si>
    <t>清远金子山森林雪谷木屋&lt;特价&gt;&lt;双早&gt;&lt;新高价值日历房套餐&gt;&lt;新酒店礼盒&gt;</t>
  </si>
  <si>
    <t>樊思楚</t>
  </si>
  <si>
    <t xml:space="preserve">17361671339	</t>
  </si>
  <si>
    <t>[连山]连山江景酒店(83922563)</t>
  </si>
  <si>
    <t>标准间&lt;双早&gt;</t>
  </si>
  <si>
    <t>张松彪</t>
  </si>
  <si>
    <t xml:space="preserve">2419324	</t>
  </si>
  <si>
    <t xml:space="preserve">acknowledge	</t>
  </si>
  <si>
    <t xml:space="preserve">17362712033	</t>
  </si>
  <si>
    <t>黄灵玲</t>
  </si>
  <si>
    <t xml:space="preserve">17410984514	</t>
  </si>
  <si>
    <t>[贵阳]贵阳溪山里酒店(77243456)</t>
  </si>
  <si>
    <t>高级大床房&lt;双人入住&gt;&lt;中宾&gt;&lt;双早&gt;</t>
  </si>
  <si>
    <t>曹堂水</t>
  </si>
  <si>
    <t xml:space="preserve">177568	</t>
  </si>
  <si>
    <t xml:space="preserve">17411268963	</t>
  </si>
  <si>
    <t>[佛山]宜尚酒店(佛山西樵山景区樵岭广场店)(83135943)</t>
  </si>
  <si>
    <t>宜品大床房&lt;特惠&gt;&lt;无早&gt;</t>
  </si>
  <si>
    <t>刘秀莲</t>
  </si>
  <si>
    <t xml:space="preserve">2421966	</t>
  </si>
  <si>
    <t xml:space="preserve">17412476049	</t>
  </si>
  <si>
    <t>清远金子山森林雪谷木屋&lt;日历房套餐高价值&gt;&lt;早+晚餐&gt;&lt;新酒店礼盒&gt;</t>
  </si>
  <si>
    <t>李昶</t>
  </si>
  <si>
    <t xml:space="preserve">2422420	</t>
  </si>
  <si>
    <t xml:space="preserve">17413314715	</t>
  </si>
  <si>
    <t>[临沂]临沂滨河智选假日酒店(67322969)</t>
  </si>
  <si>
    <t>标准双床房&lt;双人入住&gt;&lt;内宾&gt;&lt;预付&gt;&lt;双早&gt;</t>
  </si>
  <si>
    <t>甘家乐</t>
  </si>
  <si>
    <t xml:space="preserve">17413513424	</t>
  </si>
  <si>
    <t>[厦门]厦门源昌凯宾斯基大酒店(9885560)</t>
  </si>
  <si>
    <t>豪华双床房&lt;双人入住&gt;&lt;内宾&gt;&lt;预付&gt;&lt;无早&gt;</t>
  </si>
  <si>
    <t>杨林章</t>
  </si>
  <si>
    <t xml:space="preserve">17413539438	</t>
  </si>
  <si>
    <t>[香港]香港帝逸酒店(Alva Hotel by Royal)(69311795)</t>
  </si>
  <si>
    <t>豪华大床房&lt;双人入住&gt;&lt;内宾&gt;&lt;预付&gt;&lt;无早&gt;</t>
  </si>
  <si>
    <t>LI/SHUCHANG</t>
  </si>
  <si>
    <t xml:space="preserve">17413707931	</t>
  </si>
  <si>
    <t>陈豪</t>
  </si>
  <si>
    <t xml:space="preserve">2423107	</t>
  </si>
  <si>
    <t xml:space="preserve">17413710149	</t>
  </si>
  <si>
    <t>[梅州]梅州帅乡情客栈(88247952)</t>
  </si>
  <si>
    <t>雅致经济大床房&lt;大床&gt;&lt;双人入住&gt;&lt;无早&gt;</t>
  </si>
  <si>
    <t>陈海山</t>
  </si>
  <si>
    <t xml:space="preserve">17414394771	</t>
  </si>
  <si>
    <t>[郑州]郑州郑东智选假日酒店(68396718)</t>
  </si>
  <si>
    <t>标准大床房&lt;双人入住&gt;&lt;内宾&gt;&lt;预付&gt;&lt;双早&gt;</t>
  </si>
  <si>
    <t>胡丽贤</t>
  </si>
  <si>
    <t xml:space="preserve">2423447	</t>
  </si>
  <si>
    <t xml:space="preserve">17418876716	</t>
  </si>
  <si>
    <t>刘家辉</t>
  </si>
  <si>
    <t xml:space="preserve">2423679	</t>
  </si>
  <si>
    <t xml:space="preserve">17354667460	</t>
  </si>
  <si>
    <t>[和平]和平热龙温泉度假村(78217595)</t>
  </si>
  <si>
    <t>南湖东岸别墅大床房&lt;超值特惠&gt;&lt;双人入住&gt;&lt;双早&gt;</t>
  </si>
  <si>
    <t>熊杰</t>
  </si>
  <si>
    <t>CA363220307CNY</t>
  </si>
  <si>
    <t xml:space="preserve">2419040	</t>
  </si>
  <si>
    <t xml:space="preserve">17367888340	</t>
  </si>
  <si>
    <t>[上海]上海东平国家森林公园房车(86225105)</t>
  </si>
  <si>
    <t>澳系家庭平台房&lt;今日特价 &gt;&lt;三人入住&gt;&lt;双早&gt;</t>
  </si>
  <si>
    <t>倪璐易</t>
  </si>
  <si>
    <t xml:space="preserve">2419650	</t>
  </si>
  <si>
    <t xml:space="preserve">17383123227	</t>
  </si>
  <si>
    <t>森林雪谷木屋&lt;双早&gt;</t>
  </si>
  <si>
    <t>胡琴贞,梁瑞兰</t>
  </si>
  <si>
    <t xml:space="preserve">2420497	</t>
  </si>
  <si>
    <t xml:space="preserve">17385453712	</t>
  </si>
  <si>
    <t>李国培</t>
  </si>
  <si>
    <t xml:space="preserve">2421341	</t>
  </si>
  <si>
    <t xml:space="preserve">17410900967	</t>
  </si>
  <si>
    <t>大床房&lt;双早&gt;</t>
  </si>
  <si>
    <t>陶晓苓</t>
  </si>
  <si>
    <t xml:space="preserve">2421859	</t>
  </si>
  <si>
    <t xml:space="preserve">17411124372	</t>
  </si>
  <si>
    <t>苏晓蕾</t>
  </si>
  <si>
    <t xml:space="preserve">2421910	</t>
  </si>
  <si>
    <t xml:space="preserve">17411869842	</t>
  </si>
  <si>
    <t>梁溢雄,陈志安</t>
  </si>
  <si>
    <t xml:space="preserve">2422211	</t>
  </si>
  <si>
    <t xml:space="preserve">17412437130	</t>
  </si>
  <si>
    <t>温芷琦,李倩雯</t>
  </si>
  <si>
    <t>退单</t>
  </si>
  <si>
    <t xml:space="preserve">17414292576	</t>
  </si>
  <si>
    <t>唐晓如</t>
  </si>
  <si>
    <t xml:space="preserve">2423401	</t>
  </si>
  <si>
    <t xml:space="preserve">17419940717	</t>
  </si>
  <si>
    <t>[洛阳]锦江之星风尚(洛阳龙门关林火车站店)(67323732)</t>
  </si>
  <si>
    <t>商务房B&lt;双人入住&gt;&lt;内宾&gt;&lt;预付&gt;&lt;无早&gt;</t>
  </si>
  <si>
    <t>张静乐</t>
  </si>
  <si>
    <t xml:space="preserve">2423896	</t>
  </si>
  <si>
    <t xml:space="preserve">17420089654	</t>
  </si>
  <si>
    <t>[香港]香港弥敦酒店(Nathan Hotel)(10105446)</t>
  </si>
  <si>
    <t>卓智客房&lt;双人入住&gt;&lt;内宾&gt;&lt;预付&gt;&lt;无早&gt;</t>
  </si>
  <si>
    <t>YUL/EELAI</t>
  </si>
  <si>
    <t xml:space="preserve">2423971	</t>
  </si>
  <si>
    <t xml:space="preserve">17420327973	</t>
  </si>
  <si>
    <t>刘艳文</t>
  </si>
  <si>
    <t xml:space="preserve">2424068	</t>
  </si>
  <si>
    <t xml:space="preserve">17420540820	</t>
  </si>
  <si>
    <t>一房一厅&lt;特价&gt;&lt;双早&gt;&lt;新高价值日历房套餐&gt;&lt;新酒店礼盒&gt;</t>
  </si>
  <si>
    <t>杨郁</t>
  </si>
  <si>
    <t xml:space="preserve">17420711330	</t>
  </si>
  <si>
    <t>[香港]荃湾西如心酒店(Nina Hotel Tsuen Wan West)(1701575)</t>
  </si>
  <si>
    <t>高座高级客房&lt;双人入住&gt;&lt;内宾&gt;&lt;预付&gt;&lt;无早&gt;</t>
  </si>
  <si>
    <t>zhang/yue</t>
  </si>
  <si>
    <t xml:space="preserve">2424238	</t>
  </si>
  <si>
    <t xml:space="preserve">17420730908	</t>
  </si>
  <si>
    <t>[南京]麗枫酒店(南京卡子门地铁站永乐路店)(67323220)</t>
  </si>
  <si>
    <t>豪华大床房&lt;双人入住&gt;&lt;内宾&gt;&lt;预付&gt;&lt;双早&gt;</t>
  </si>
  <si>
    <t>田春永</t>
  </si>
  <si>
    <t xml:space="preserve">2424249	</t>
  </si>
  <si>
    <t xml:space="preserve">17420756365	</t>
  </si>
  <si>
    <t>Lam/ShuiKwan</t>
  </si>
  <si>
    <t xml:space="preserve">17421352502	</t>
  </si>
  <si>
    <t>刘文飞</t>
  </si>
  <si>
    <t xml:space="preserve">2424493	</t>
  </si>
  <si>
    <t xml:space="preserve">17422440408	</t>
  </si>
  <si>
    <t>何越华,梁绮娴</t>
  </si>
  <si>
    <t xml:space="preserve">17422775195	</t>
  </si>
  <si>
    <t>商务标准房C&lt;双人入住&gt;&lt;内宾&gt;&lt;预付&gt;&lt;无早&gt;</t>
  </si>
  <si>
    <t>付楠</t>
  </si>
  <si>
    <t xml:space="preserve">17422959676	</t>
  </si>
  <si>
    <t>梁石琳</t>
  </si>
  <si>
    <t xml:space="preserve">2425334	</t>
  </si>
  <si>
    <t>，</t>
  </si>
  <si>
    <t>202202181046550025</t>
  </si>
  <si>
    <t>A220307094123481</t>
  </si>
  <si>
    <t>A220307094212481</t>
  </si>
  <si>
    <t>房集：i220307094001 425.85元</t>
  </si>
  <si>
    <t>CNY / HKD 当前参考汇率: 1.235226253</t>
  </si>
  <si>
    <t>总计：12715.99 CNY/
15707.12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</si>
  <si>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</si>
  <si>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</si>
  <si>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</si>
  <si>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</si>
  <si>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</si>
  <si>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</si>
  <si>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</si>
  <si>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</si>
  <si>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</si>
  <si>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</si>
  <si>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</si>
  <si>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</si>
  <si>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</si>
  <si>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</si>
  <si>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</si>
  <si>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</si>
  <si>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</si>
  <si>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</si>
  <si>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2022-02-19</t>
  </si>
  <si>
    <t>2425334</t>
  </si>
  <si>
    <t>郑州郑东智选假日酒店</t>
  </si>
  <si>
    <t>2022-02-20</t>
  </si>
  <si>
    <t>退房日周结</t>
  </si>
  <si>
    <t>278.76</t>
  </si>
  <si>
    <t>RMB</t>
  </si>
  <si>
    <t>0</t>
  </si>
  <si>
    <t>0.00</t>
  </si>
  <si>
    <t>携程国内直连(DD)</t>
  </si>
  <si>
    <t>01.011249</t>
  </si>
  <si>
    <t>2022-02-19 19:24:42</t>
  </si>
  <si>
    <t>否</t>
  </si>
  <si>
    <t>汇智国际旅游发展有限公司</t>
  </si>
  <si>
    <t>直连</t>
  </si>
  <si>
    <t>2425240</t>
  </si>
  <si>
    <t>锦江之星风尚(洛阳龙门关林火车站店)</t>
  </si>
  <si>
    <t>104.36</t>
  </si>
  <si>
    <t>2022-02-19 18:48:47</t>
  </si>
  <si>
    <t>2425043</t>
  </si>
  <si>
    <t>连山江景酒店</t>
  </si>
  <si>
    <t>416.00</t>
  </si>
  <si>
    <t>2022-02-19 17:51:26</t>
  </si>
  <si>
    <t>直采</t>
  </si>
  <si>
    <t>2424493</t>
  </si>
  <si>
    <t>208.00</t>
  </si>
  <si>
    <t>2022-02-19 14:34:22</t>
  </si>
  <si>
    <t>2424262</t>
  </si>
  <si>
    <t>荃湾西如心酒店</t>
  </si>
  <si>
    <t>Lam ShuiKwan</t>
  </si>
  <si>
    <t>542.37</t>
  </si>
  <si>
    <t>2022-02-19 12:01:25</t>
  </si>
  <si>
    <t>2424249</t>
  </si>
  <si>
    <t>麗枫酒店(南京卡子门地铁站永乐路店)</t>
  </si>
  <si>
    <t>316.64</t>
  </si>
  <si>
    <t>2022-02-19 11:56:53</t>
  </si>
  <si>
    <t>2424068</t>
  </si>
  <si>
    <t>2022-02-19 10:56:27</t>
  </si>
  <si>
    <t>2423971</t>
  </si>
  <si>
    <t>香港弥敦酒店</t>
  </si>
  <si>
    <t>YUL EELAI</t>
  </si>
  <si>
    <t>408.04</t>
  </si>
  <si>
    <t>2022-02-19 09:13:04</t>
  </si>
  <si>
    <t>2423896</t>
  </si>
  <si>
    <t>125.38</t>
  </si>
  <si>
    <t>2022-02-19 07:57:06</t>
  </si>
  <si>
    <t>2022-02-18</t>
  </si>
  <si>
    <t>2423679</t>
  </si>
  <si>
    <t>厦门源昌凯宾斯基大酒店</t>
  </si>
  <si>
    <t>670.69</t>
  </si>
  <si>
    <t>2022-02-18 23:00:40</t>
  </si>
  <si>
    <t>2423611</t>
  </si>
  <si>
    <t>LAI KA HUNG</t>
  </si>
  <si>
    <t>1012.02</t>
  </si>
  <si>
    <t>469.65</t>
  </si>
  <si>
    <t>-542</t>
  </si>
  <si>
    <t>2022-02-18 22:27:21</t>
  </si>
  <si>
    <t>2423447</t>
  </si>
  <si>
    <t>2022-02-18 21:18:10</t>
  </si>
  <si>
    <t>2423401</t>
  </si>
  <si>
    <t>2022-02-18 21:04:39</t>
  </si>
  <si>
    <t>2423107</t>
  </si>
  <si>
    <t>2022-02-18 19:19:44</t>
  </si>
  <si>
    <t>2423011</t>
  </si>
  <si>
    <t>香港帝逸酒店</t>
  </si>
  <si>
    <t>LI SHUCHANG</t>
  </si>
  <si>
    <t>700.94</t>
  </si>
  <si>
    <t>2022-02-18 18:40:32</t>
  </si>
  <si>
    <t>2422999</t>
  </si>
  <si>
    <t>2022-02-18 18:35:48</t>
  </si>
  <si>
    <t>2422878</t>
  </si>
  <si>
    <t>临沂滨河智选假日酒店</t>
  </si>
  <si>
    <t>253.51</t>
  </si>
  <si>
    <t>2022-02-18 18:00:06</t>
  </si>
  <si>
    <t>2422420</t>
  </si>
  <si>
    <t>清远金子山森林雪谷壮瑶度假村</t>
  </si>
  <si>
    <t>539.00</t>
  </si>
  <si>
    <t>2022-02-18 15:32:40</t>
  </si>
  <si>
    <t>2422417</t>
  </si>
  <si>
    <t>1078.00</t>
  </si>
  <si>
    <t>2022-02-18 15:18:45</t>
  </si>
  <si>
    <t>2422211</t>
  </si>
  <si>
    <t>912.00</t>
  </si>
  <si>
    <t>2022-02-18 13:24:19</t>
  </si>
  <si>
    <t>2421966</t>
  </si>
  <si>
    <t>宜尚酒店(佛山西樵山景区樵岭广场店)</t>
  </si>
  <si>
    <t>205.00</t>
  </si>
  <si>
    <t>2022-02-18 11:30:17</t>
  </si>
  <si>
    <t>2421910</t>
  </si>
  <si>
    <t>456.00</t>
  </si>
  <si>
    <t>2022-02-18 11:03:35</t>
  </si>
  <si>
    <t>2421859</t>
  </si>
  <si>
    <t>213.00</t>
  </si>
  <si>
    <t>2022-02-18 10:26:55</t>
  </si>
  <si>
    <t>2022-02-17</t>
  </si>
  <si>
    <t>2421341</t>
  </si>
  <si>
    <t>2022-02-17 22:16:02</t>
  </si>
  <si>
    <t>2420497</t>
  </si>
  <si>
    <t>-456</t>
  </si>
  <si>
    <t>2022-02-17 15:50:02</t>
  </si>
  <si>
    <t>2022-02-15</t>
  </si>
  <si>
    <t>2419650</t>
  </si>
  <si>
    <t>上海东平国家森林公园房车</t>
  </si>
  <si>
    <t>960.00</t>
  </si>
  <si>
    <t>2022-02-16 10:24:06</t>
  </si>
  <si>
    <t>2419439</t>
  </si>
  <si>
    <t>639.00</t>
  </si>
  <si>
    <t>-639</t>
  </si>
  <si>
    <t>2022-02-15 10:30:17</t>
  </si>
  <si>
    <t>2022-02-14</t>
  </si>
  <si>
    <t>2419324</t>
  </si>
  <si>
    <t>2022-02-14 22:45:20</t>
  </si>
  <si>
    <t>2419040</t>
  </si>
  <si>
    <t>和平热龙温泉度假村</t>
  </si>
  <si>
    <t>570.00</t>
  </si>
  <si>
    <t>2022-02-14 10:53:15</t>
  </si>
  <si>
    <t>2022-02-13</t>
  </si>
  <si>
    <t>2418667</t>
  </si>
  <si>
    <t>2022-02-13 13:57:38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</si>
</sst>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6" fillId="19" borderId="3" applyNumberFormat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44610</v>
      </c>
      <c r="G2" s="6">
        <v>44611</v>
      </c>
      <c r="H2" s="4">
        <v>1</v>
      </c>
      <c r="I2" s="4">
        <v>1</v>
      </c>
      <c r="J2" s="4">
        <v>1</v>
      </c>
      <c r="K2" s="4" t="s">
        <v>30</v>
      </c>
      <c r="L2" s="4">
        <v>10280</v>
      </c>
      <c r="M2" s="4">
        <v>10280</v>
      </c>
      <c r="N2" s="4" t="s">
        <v>31</v>
      </c>
      <c r="O2" s="4" t="s">
        <v>32</v>
      </c>
      <c r="P2" s="4" t="s">
        <v>33</v>
      </c>
      <c r="Q2" s="4">
        <v>0</v>
      </c>
      <c r="R2" s="7">
        <v>44605</v>
      </c>
      <c r="S2" s="6">
        <v>44626</v>
      </c>
      <c r="T2" s="4" t="s">
        <v>34</v>
      </c>
      <c r="U2" s="4">
        <v>10280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44610</v>
      </c>
      <c r="G3" s="6">
        <v>44611</v>
      </c>
      <c r="H3" s="4">
        <v>1</v>
      </c>
      <c r="I3" s="4">
        <v>1</v>
      </c>
      <c r="J3" s="4">
        <v>1</v>
      </c>
      <c r="K3" s="4" t="s">
        <v>30</v>
      </c>
      <c r="L3" s="4">
        <v>-10280</v>
      </c>
      <c r="M3" s="4">
        <v>-10280</v>
      </c>
      <c r="N3" s="4" t="s">
        <v>31</v>
      </c>
      <c r="O3" s="4" t="s">
        <v>32</v>
      </c>
      <c r="P3" s="4" t="s">
        <v>33</v>
      </c>
      <c r="Q3" s="4">
        <v>0</v>
      </c>
      <c r="R3" s="7">
        <v>44605</v>
      </c>
      <c r="S3" s="6">
        <v>44626</v>
      </c>
      <c r="T3" s="4" t="s">
        <v>34</v>
      </c>
      <c r="U3" s="4">
        <v>-10280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44610</v>
      </c>
      <c r="G4" s="6">
        <v>44611</v>
      </c>
      <c r="H4" s="4">
        <v>1</v>
      </c>
      <c r="I4" s="4">
        <v>1</v>
      </c>
      <c r="J4" s="4">
        <v>1</v>
      </c>
      <c r="K4" s="4" t="s">
        <v>30</v>
      </c>
      <c r="L4" s="4">
        <v>639</v>
      </c>
      <c r="M4" s="4">
        <v>639</v>
      </c>
      <c r="N4" s="4" t="s">
        <v>41</v>
      </c>
      <c r="O4" s="4" t="s">
        <v>32</v>
      </c>
      <c r="P4" s="4" t="s">
        <v>33</v>
      </c>
      <c r="Q4" s="4">
        <v>0</v>
      </c>
      <c r="R4" s="7">
        <v>44605</v>
      </c>
      <c r="S4" s="6">
        <v>44626</v>
      </c>
      <c r="T4" s="4" t="s">
        <v>34</v>
      </c>
      <c r="U4" s="4">
        <v>639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44610</v>
      </c>
      <c r="G5" s="6">
        <v>44611</v>
      </c>
      <c r="H5" s="4">
        <v>1</v>
      </c>
      <c r="I5" s="4">
        <v>1</v>
      </c>
      <c r="J5" s="4">
        <v>1</v>
      </c>
      <c r="K5" s="4" t="s">
        <v>30</v>
      </c>
      <c r="L5" s="4">
        <v>208</v>
      </c>
      <c r="M5" s="4">
        <v>208</v>
      </c>
      <c r="N5" s="4" t="s">
        <v>45</v>
      </c>
      <c r="O5" s="4" t="s">
        <v>32</v>
      </c>
      <c r="P5" s="4" t="s">
        <v>33</v>
      </c>
      <c r="Q5" s="4">
        <v>0</v>
      </c>
      <c r="R5" s="7">
        <v>44606</v>
      </c>
      <c r="S5" s="6">
        <v>44626</v>
      </c>
      <c r="T5" s="4" t="s">
        <v>34</v>
      </c>
      <c r="U5" s="4">
        <v>208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39</v>
      </c>
      <c r="E6" s="4" t="s">
        <v>40</v>
      </c>
      <c r="F6" s="6">
        <v>44610</v>
      </c>
      <c r="G6" s="6">
        <v>44611</v>
      </c>
      <c r="H6" s="4">
        <v>1</v>
      </c>
      <c r="I6" s="4">
        <v>1</v>
      </c>
      <c r="J6" s="4">
        <v>1</v>
      </c>
      <c r="K6" s="4" t="s">
        <v>30</v>
      </c>
      <c r="L6" s="4">
        <v>639</v>
      </c>
      <c r="M6" s="4">
        <v>639</v>
      </c>
      <c r="N6" s="4" t="s">
        <v>49</v>
      </c>
      <c r="O6" s="4" t="s">
        <v>32</v>
      </c>
      <c r="P6" s="4" t="s">
        <v>33</v>
      </c>
      <c r="Q6" s="4">
        <v>0</v>
      </c>
      <c r="R6" s="7">
        <v>44607</v>
      </c>
      <c r="S6" s="6">
        <v>44626</v>
      </c>
      <c r="T6" s="4" t="s">
        <v>34</v>
      </c>
      <c r="U6" s="4">
        <v>639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37</v>
      </c>
      <c r="D7" s="4" t="s">
        <v>39</v>
      </c>
      <c r="E7" s="4" t="s">
        <v>40</v>
      </c>
      <c r="F7" s="6">
        <v>44610</v>
      </c>
      <c r="G7" s="6">
        <v>44611</v>
      </c>
      <c r="H7" s="4">
        <v>1</v>
      </c>
      <c r="I7" s="4">
        <v>1</v>
      </c>
      <c r="J7" s="4">
        <v>1</v>
      </c>
      <c r="K7" s="4" t="s">
        <v>30</v>
      </c>
      <c r="L7" s="4">
        <v>-639</v>
      </c>
      <c r="M7" s="4">
        <v>-639</v>
      </c>
      <c r="N7" s="4" t="s">
        <v>49</v>
      </c>
      <c r="O7" s="4" t="s">
        <v>32</v>
      </c>
      <c r="P7" s="4" t="s">
        <v>33</v>
      </c>
      <c r="Q7" s="4">
        <v>0</v>
      </c>
      <c r="R7" s="7">
        <v>44607</v>
      </c>
      <c r="S7" s="6">
        <v>44626</v>
      </c>
      <c r="T7" s="4" t="s">
        <v>34</v>
      </c>
      <c r="U7" s="4">
        <v>-639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44610</v>
      </c>
      <c r="G8" s="6">
        <v>44611</v>
      </c>
      <c r="H8" s="4">
        <v>1</v>
      </c>
      <c r="I8" s="4">
        <v>1</v>
      </c>
      <c r="J8" s="4">
        <v>1</v>
      </c>
      <c r="K8" s="4" t="s">
        <v>30</v>
      </c>
      <c r="L8" s="4">
        <v>425.85</v>
      </c>
      <c r="M8" s="4">
        <v>425.85</v>
      </c>
      <c r="N8" s="4" t="s">
        <v>53</v>
      </c>
      <c r="O8" s="4" t="s">
        <v>32</v>
      </c>
      <c r="P8" s="4" t="s">
        <v>33</v>
      </c>
      <c r="Q8" s="4">
        <v>0</v>
      </c>
      <c r="R8" s="7">
        <v>44610</v>
      </c>
      <c r="S8" s="6">
        <v>44626</v>
      </c>
      <c r="T8" s="4" t="s">
        <v>34</v>
      </c>
      <c r="U8" s="4">
        <v>425.85</v>
      </c>
      <c r="V8" s="4">
        <v>0</v>
      </c>
      <c r="W8" s="4">
        <v>0</v>
      </c>
      <c r="X8" s="4" t="s">
        <v>36</v>
      </c>
      <c r="Y8" s="4" t="s">
        <v>54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44610</v>
      </c>
      <c r="G9" s="6">
        <v>44611</v>
      </c>
      <c r="H9" s="4">
        <v>1</v>
      </c>
      <c r="I9" s="4">
        <v>1</v>
      </c>
      <c r="J9" s="4">
        <v>1</v>
      </c>
      <c r="K9" s="4" t="s">
        <v>30</v>
      </c>
      <c r="L9" s="4">
        <v>205</v>
      </c>
      <c r="M9" s="4">
        <v>205</v>
      </c>
      <c r="N9" s="4" t="s">
        <v>58</v>
      </c>
      <c r="O9" s="4" t="s">
        <v>32</v>
      </c>
      <c r="P9" s="4" t="s">
        <v>33</v>
      </c>
      <c r="Q9" s="4">
        <v>0</v>
      </c>
      <c r="R9" s="7">
        <v>44610</v>
      </c>
      <c r="S9" s="6">
        <v>44626</v>
      </c>
      <c r="T9" s="4" t="s">
        <v>34</v>
      </c>
      <c r="U9" s="4">
        <v>205</v>
      </c>
      <c r="V9" s="4">
        <v>0</v>
      </c>
      <c r="W9" s="4">
        <v>0</v>
      </c>
      <c r="X9" s="4" t="s">
        <v>59</v>
      </c>
      <c r="Y9" s="4" t="s">
        <v>47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39</v>
      </c>
      <c r="E10" s="4" t="s">
        <v>61</v>
      </c>
      <c r="F10" s="6">
        <v>44610</v>
      </c>
      <c r="G10" s="6">
        <v>44611</v>
      </c>
      <c r="H10" s="4">
        <v>1</v>
      </c>
      <c r="I10" s="4">
        <v>1</v>
      </c>
      <c r="J10" s="4">
        <v>1</v>
      </c>
      <c r="K10" s="4" t="s">
        <v>30</v>
      </c>
      <c r="L10" s="4">
        <v>539</v>
      </c>
      <c r="M10" s="4">
        <v>539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44610</v>
      </c>
      <c r="S10" s="6">
        <v>44626</v>
      </c>
      <c r="T10" s="4" t="s">
        <v>34</v>
      </c>
      <c r="U10" s="4">
        <v>539</v>
      </c>
      <c r="V10" s="4">
        <v>0</v>
      </c>
      <c r="W10" s="4">
        <v>0</v>
      </c>
      <c r="X10" s="4" t="s">
        <v>63</v>
      </c>
      <c r="Y10" s="4" t="s">
        <v>47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44610</v>
      </c>
      <c r="G11" s="6">
        <v>44611</v>
      </c>
      <c r="H11" s="4">
        <v>1</v>
      </c>
      <c r="I11" s="4">
        <v>1</v>
      </c>
      <c r="J11" s="4">
        <v>1</v>
      </c>
      <c r="K11" s="4" t="s">
        <v>30</v>
      </c>
      <c r="L11" s="4">
        <v>253.51</v>
      </c>
      <c r="M11" s="4">
        <v>253.51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44610</v>
      </c>
      <c r="S11" s="6">
        <v>44626</v>
      </c>
      <c r="T11" s="4" t="s">
        <v>34</v>
      </c>
      <c r="U11" s="4">
        <v>253.51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44610</v>
      </c>
      <c r="G12" s="6">
        <v>44611</v>
      </c>
      <c r="H12" s="4">
        <v>1</v>
      </c>
      <c r="I12" s="4">
        <v>1</v>
      </c>
      <c r="J12" s="4">
        <v>1</v>
      </c>
      <c r="K12" s="4" t="s">
        <v>30</v>
      </c>
      <c r="L12" s="4">
        <v>670.69</v>
      </c>
      <c r="M12" s="4">
        <v>670.69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44610</v>
      </c>
      <c r="S12" s="6">
        <v>44626</v>
      </c>
      <c r="T12" s="4" t="s">
        <v>34</v>
      </c>
      <c r="U12" s="4">
        <v>670.69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44610</v>
      </c>
      <c r="G13" s="6">
        <v>44611</v>
      </c>
      <c r="H13" s="4">
        <v>1</v>
      </c>
      <c r="I13" s="4">
        <v>1</v>
      </c>
      <c r="J13" s="4">
        <v>1</v>
      </c>
      <c r="K13" s="4" t="s">
        <v>30</v>
      </c>
      <c r="L13" s="4">
        <v>700.94</v>
      </c>
      <c r="M13" s="4">
        <v>700.94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44610</v>
      </c>
      <c r="S13" s="6">
        <v>44626</v>
      </c>
      <c r="T13" s="4" t="s">
        <v>34</v>
      </c>
      <c r="U13" s="4">
        <v>700.94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43</v>
      </c>
      <c r="E14" s="4" t="s">
        <v>44</v>
      </c>
      <c r="F14" s="6">
        <v>44610</v>
      </c>
      <c r="G14" s="6">
        <v>44611</v>
      </c>
      <c r="H14" s="4">
        <v>1</v>
      </c>
      <c r="I14" s="4">
        <v>1</v>
      </c>
      <c r="J14" s="4">
        <v>1</v>
      </c>
      <c r="K14" s="4" t="s">
        <v>30</v>
      </c>
      <c r="L14" s="4">
        <v>208</v>
      </c>
      <c r="M14" s="4">
        <v>208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44610</v>
      </c>
      <c r="S14" s="6">
        <v>44626</v>
      </c>
      <c r="T14" s="4" t="s">
        <v>34</v>
      </c>
      <c r="U14" s="4">
        <v>208</v>
      </c>
      <c r="V14" s="4">
        <v>0</v>
      </c>
      <c r="W14" s="4">
        <v>0</v>
      </c>
      <c r="X14" s="4" t="s">
        <v>78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44610</v>
      </c>
      <c r="G15" s="6">
        <v>44611</v>
      </c>
      <c r="H15" s="4">
        <v>1</v>
      </c>
      <c r="I15" s="4">
        <v>1</v>
      </c>
      <c r="J15" s="4">
        <v>1</v>
      </c>
      <c r="K15" s="4" t="s">
        <v>30</v>
      </c>
      <c r="L15" s="4">
        <v>86.7</v>
      </c>
      <c r="M15" s="4">
        <v>86.7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44610</v>
      </c>
      <c r="S15" s="6">
        <v>44626</v>
      </c>
      <c r="T15" s="4" t="s">
        <v>34</v>
      </c>
      <c r="U15" s="4">
        <v>86.7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79</v>
      </c>
      <c r="B16" s="4" t="s">
        <v>26</v>
      </c>
      <c r="C16" s="4" t="s">
        <v>37</v>
      </c>
      <c r="D16" s="4" t="s">
        <v>80</v>
      </c>
      <c r="E16" s="4" t="s">
        <v>81</v>
      </c>
      <c r="F16" s="6">
        <v>44610</v>
      </c>
      <c r="G16" s="6">
        <v>44611</v>
      </c>
      <c r="H16" s="4">
        <v>1</v>
      </c>
      <c r="I16" s="4">
        <v>1</v>
      </c>
      <c r="J16" s="4">
        <v>1</v>
      </c>
      <c r="K16" s="4" t="s">
        <v>30</v>
      </c>
      <c r="L16" s="4">
        <v>-86.7</v>
      </c>
      <c r="M16" s="4">
        <v>-86.7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44610</v>
      </c>
      <c r="S16" s="6">
        <v>44626</v>
      </c>
      <c r="T16" s="4" t="s">
        <v>34</v>
      </c>
      <c r="U16" s="4">
        <v>-86.7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44610</v>
      </c>
      <c r="G17" s="6">
        <v>44611</v>
      </c>
      <c r="H17" s="4">
        <v>1</v>
      </c>
      <c r="I17" s="4">
        <v>1</v>
      </c>
      <c r="J17" s="4">
        <v>1</v>
      </c>
      <c r="K17" s="4" t="s">
        <v>30</v>
      </c>
      <c r="L17" s="4">
        <v>278.76</v>
      </c>
      <c r="M17" s="4">
        <v>278.76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44610</v>
      </c>
      <c r="S17" s="6">
        <v>44626</v>
      </c>
      <c r="T17" s="4" t="s">
        <v>34</v>
      </c>
      <c r="U17" s="4">
        <v>278.76</v>
      </c>
      <c r="V17" s="4">
        <v>0</v>
      </c>
      <c r="W17" s="4">
        <v>0</v>
      </c>
      <c r="X17" s="4" t="s">
        <v>87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69</v>
      </c>
      <c r="E18" s="4" t="s">
        <v>70</v>
      </c>
      <c r="F18" s="6">
        <v>44610</v>
      </c>
      <c r="G18" s="6">
        <v>44611</v>
      </c>
      <c r="H18" s="4">
        <v>1</v>
      </c>
      <c r="I18" s="4">
        <v>1</v>
      </c>
      <c r="J18" s="4">
        <v>1</v>
      </c>
      <c r="K18" s="4" t="s">
        <v>30</v>
      </c>
      <c r="L18" s="4">
        <v>670.69</v>
      </c>
      <c r="M18" s="4">
        <v>670.69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44610</v>
      </c>
      <c r="S18" s="6">
        <v>44626</v>
      </c>
      <c r="T18" s="4" t="s">
        <v>34</v>
      </c>
      <c r="U18" s="4">
        <v>670.69</v>
      </c>
      <c r="V18" s="4">
        <v>0</v>
      </c>
      <c r="W18" s="4">
        <v>0</v>
      </c>
      <c r="X18" s="4" t="s">
        <v>90</v>
      </c>
      <c r="Y18" s="4" t="s">
        <v>36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92</v>
      </c>
      <c r="E19" s="4" t="s">
        <v>93</v>
      </c>
      <c r="F19" s="6">
        <v>44611</v>
      </c>
      <c r="G19" s="6">
        <v>44612</v>
      </c>
      <c r="H19" s="4">
        <v>1</v>
      </c>
      <c r="I19" s="4">
        <v>1</v>
      </c>
      <c r="J19" s="4">
        <v>1</v>
      </c>
      <c r="K19" s="4" t="s">
        <v>30</v>
      </c>
      <c r="L19" s="4">
        <v>570</v>
      </c>
      <c r="M19" s="4">
        <v>570</v>
      </c>
      <c r="N19" s="4" t="s">
        <v>94</v>
      </c>
      <c r="O19" s="4" t="s">
        <v>95</v>
      </c>
      <c r="P19" s="4" t="s">
        <v>33</v>
      </c>
      <c r="Q19" s="4">
        <v>0</v>
      </c>
      <c r="R19" s="7">
        <v>44606</v>
      </c>
      <c r="S19" s="6">
        <v>44627</v>
      </c>
      <c r="T19" s="4" t="s">
        <v>34</v>
      </c>
      <c r="U19" s="4">
        <v>570</v>
      </c>
      <c r="V19" s="4">
        <v>0</v>
      </c>
      <c r="W19" s="4">
        <v>0</v>
      </c>
      <c r="X19" s="4" t="s">
        <v>96</v>
      </c>
      <c r="Y19" s="4" t="s">
        <v>36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44610</v>
      </c>
      <c r="G20" s="6">
        <v>44612</v>
      </c>
      <c r="H20" s="4">
        <v>1</v>
      </c>
      <c r="I20" s="4">
        <v>2</v>
      </c>
      <c r="J20" s="4">
        <v>2</v>
      </c>
      <c r="K20" s="4" t="s">
        <v>30</v>
      </c>
      <c r="L20" s="4">
        <v>960</v>
      </c>
      <c r="M20" s="4">
        <v>960</v>
      </c>
      <c r="N20" s="4" t="s">
        <v>100</v>
      </c>
      <c r="O20" s="4" t="s">
        <v>95</v>
      </c>
      <c r="P20" s="4" t="s">
        <v>33</v>
      </c>
      <c r="Q20" s="4">
        <v>0</v>
      </c>
      <c r="R20" s="7">
        <v>44607</v>
      </c>
      <c r="S20" s="6">
        <v>44627</v>
      </c>
      <c r="T20" s="4" t="s">
        <v>34</v>
      </c>
      <c r="U20" s="4">
        <v>960</v>
      </c>
      <c r="V20" s="4">
        <v>0</v>
      </c>
      <c r="W20" s="4">
        <v>0</v>
      </c>
      <c r="X20" s="4" t="s">
        <v>101</v>
      </c>
      <c r="Y20" s="4" t="s">
        <v>36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39</v>
      </c>
      <c r="E21" s="4" t="s">
        <v>103</v>
      </c>
      <c r="F21" s="6">
        <v>44611</v>
      </c>
      <c r="G21" s="6">
        <v>44612</v>
      </c>
      <c r="H21" s="4">
        <v>2</v>
      </c>
      <c r="I21" s="4">
        <v>1</v>
      </c>
      <c r="J21" s="4">
        <v>2</v>
      </c>
      <c r="K21" s="4" t="s">
        <v>30</v>
      </c>
      <c r="L21" s="4">
        <v>912</v>
      </c>
      <c r="M21" s="4">
        <v>912</v>
      </c>
      <c r="N21" s="4" t="s">
        <v>104</v>
      </c>
      <c r="O21" s="4" t="s">
        <v>95</v>
      </c>
      <c r="P21" s="4" t="s">
        <v>33</v>
      </c>
      <c r="Q21" s="4">
        <v>0</v>
      </c>
      <c r="R21" s="7">
        <v>44609</v>
      </c>
      <c r="S21" s="6">
        <v>44627</v>
      </c>
      <c r="T21" s="4" t="s">
        <v>34</v>
      </c>
      <c r="U21" s="4">
        <v>912</v>
      </c>
      <c r="V21" s="4">
        <v>0</v>
      </c>
      <c r="W21" s="4">
        <v>0</v>
      </c>
      <c r="X21" s="4" t="s">
        <v>105</v>
      </c>
      <c r="Y21" s="4" t="s">
        <v>47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39</v>
      </c>
      <c r="E22" s="4" t="s">
        <v>103</v>
      </c>
      <c r="F22" s="6">
        <v>44611</v>
      </c>
      <c r="G22" s="6">
        <v>44612</v>
      </c>
      <c r="H22" s="4">
        <v>1</v>
      </c>
      <c r="I22" s="4">
        <v>1</v>
      </c>
      <c r="J22" s="4">
        <v>1</v>
      </c>
      <c r="K22" s="4" t="s">
        <v>30</v>
      </c>
      <c r="L22" s="4">
        <v>456</v>
      </c>
      <c r="M22" s="4">
        <v>456</v>
      </c>
      <c r="N22" s="4" t="s">
        <v>107</v>
      </c>
      <c r="O22" s="4" t="s">
        <v>95</v>
      </c>
      <c r="P22" s="4" t="s">
        <v>33</v>
      </c>
      <c r="Q22" s="4">
        <v>0</v>
      </c>
      <c r="R22" s="7">
        <v>44609</v>
      </c>
      <c r="S22" s="6">
        <v>44627</v>
      </c>
      <c r="T22" s="4" t="s">
        <v>34</v>
      </c>
      <c r="U22" s="4">
        <v>456</v>
      </c>
      <c r="V22" s="4">
        <v>0</v>
      </c>
      <c r="W22" s="4">
        <v>0</v>
      </c>
      <c r="X22" s="4" t="s">
        <v>108</v>
      </c>
      <c r="Y22" s="4" t="s">
        <v>36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43</v>
      </c>
      <c r="E23" s="4" t="s">
        <v>110</v>
      </c>
      <c r="F23" s="6">
        <v>44611</v>
      </c>
      <c r="G23" s="6">
        <v>44612</v>
      </c>
      <c r="H23" s="4">
        <v>1</v>
      </c>
      <c r="I23" s="4">
        <v>1</v>
      </c>
      <c r="J23" s="4">
        <v>1</v>
      </c>
      <c r="K23" s="4" t="s">
        <v>30</v>
      </c>
      <c r="L23" s="4">
        <v>213</v>
      </c>
      <c r="M23" s="4">
        <v>213</v>
      </c>
      <c r="N23" s="4" t="s">
        <v>111</v>
      </c>
      <c r="O23" s="4" t="s">
        <v>95</v>
      </c>
      <c r="P23" s="4" t="s">
        <v>33</v>
      </c>
      <c r="Q23" s="4">
        <v>0</v>
      </c>
      <c r="R23" s="7">
        <v>44610</v>
      </c>
      <c r="S23" s="6">
        <v>44627</v>
      </c>
      <c r="T23" s="4" t="s">
        <v>34</v>
      </c>
      <c r="U23" s="4">
        <v>213</v>
      </c>
      <c r="V23" s="4">
        <v>0</v>
      </c>
      <c r="W23" s="4">
        <v>0</v>
      </c>
      <c r="X23" s="4" t="s">
        <v>112</v>
      </c>
      <c r="Y23" s="4" t="s">
        <v>36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39</v>
      </c>
      <c r="E24" s="4" t="s">
        <v>103</v>
      </c>
      <c r="F24" s="6">
        <v>44611</v>
      </c>
      <c r="G24" s="6">
        <v>44612</v>
      </c>
      <c r="H24" s="4">
        <v>1</v>
      </c>
      <c r="I24" s="4">
        <v>1</v>
      </c>
      <c r="J24" s="4">
        <v>1</v>
      </c>
      <c r="K24" s="4" t="s">
        <v>30</v>
      </c>
      <c r="L24" s="4">
        <v>456</v>
      </c>
      <c r="M24" s="4">
        <v>456</v>
      </c>
      <c r="N24" s="4" t="s">
        <v>114</v>
      </c>
      <c r="O24" s="4" t="s">
        <v>95</v>
      </c>
      <c r="P24" s="4" t="s">
        <v>33</v>
      </c>
      <c r="Q24" s="4">
        <v>0</v>
      </c>
      <c r="R24" s="7">
        <v>44610</v>
      </c>
      <c r="S24" s="6">
        <v>44627</v>
      </c>
      <c r="T24" s="4" t="s">
        <v>34</v>
      </c>
      <c r="U24" s="4">
        <v>456</v>
      </c>
      <c r="V24" s="4">
        <v>0</v>
      </c>
      <c r="W24" s="4">
        <v>0</v>
      </c>
      <c r="X24" s="4" t="s">
        <v>115</v>
      </c>
      <c r="Y24" s="4" t="s">
        <v>47</v>
      </c>
    </row>
    <row r="25" s="4" customFormat="1" spans="1:25">
      <c r="A25" s="4" t="s">
        <v>116</v>
      </c>
      <c r="B25" s="4" t="s">
        <v>26</v>
      </c>
      <c r="C25" s="4" t="s">
        <v>27</v>
      </c>
      <c r="D25" s="4" t="s">
        <v>39</v>
      </c>
      <c r="E25" s="4" t="s">
        <v>103</v>
      </c>
      <c r="F25" s="6">
        <v>44611</v>
      </c>
      <c r="G25" s="6">
        <v>44612</v>
      </c>
      <c r="H25" s="4">
        <v>2</v>
      </c>
      <c r="I25" s="4">
        <v>1</v>
      </c>
      <c r="J25" s="4">
        <v>2</v>
      </c>
      <c r="K25" s="4" t="s">
        <v>30</v>
      </c>
      <c r="L25" s="4">
        <v>912</v>
      </c>
      <c r="M25" s="4">
        <v>912</v>
      </c>
      <c r="N25" s="4" t="s">
        <v>117</v>
      </c>
      <c r="O25" s="4" t="s">
        <v>95</v>
      </c>
      <c r="P25" s="4" t="s">
        <v>33</v>
      </c>
      <c r="Q25" s="4">
        <v>0</v>
      </c>
      <c r="R25" s="7">
        <v>44610</v>
      </c>
      <c r="S25" s="6">
        <v>44627</v>
      </c>
      <c r="T25" s="4" t="s">
        <v>34</v>
      </c>
      <c r="U25" s="4">
        <v>912</v>
      </c>
      <c r="V25" s="4">
        <v>0</v>
      </c>
      <c r="W25" s="4">
        <v>0</v>
      </c>
      <c r="X25" s="4" t="s">
        <v>118</v>
      </c>
      <c r="Y25" s="4" t="s">
        <v>47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39</v>
      </c>
      <c r="E26" s="4" t="s">
        <v>61</v>
      </c>
      <c r="F26" s="6">
        <v>44611</v>
      </c>
      <c r="G26" s="6">
        <v>44612</v>
      </c>
      <c r="H26" s="4">
        <v>2</v>
      </c>
      <c r="I26" s="4">
        <v>1</v>
      </c>
      <c r="J26" s="4">
        <v>2</v>
      </c>
      <c r="K26" s="4" t="s">
        <v>30</v>
      </c>
      <c r="L26" s="4">
        <v>1078</v>
      </c>
      <c r="M26" s="4">
        <v>1078</v>
      </c>
      <c r="N26" s="4" t="s">
        <v>120</v>
      </c>
      <c r="O26" s="4" t="s">
        <v>95</v>
      </c>
      <c r="P26" s="4" t="s">
        <v>33</v>
      </c>
      <c r="Q26" s="4">
        <v>0</v>
      </c>
      <c r="R26" s="7">
        <v>44610</v>
      </c>
      <c r="S26" s="6">
        <v>44627</v>
      </c>
      <c r="T26" s="4" t="s">
        <v>34</v>
      </c>
      <c r="U26" s="4">
        <v>1078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102</v>
      </c>
      <c r="B27" s="4" t="s">
        <v>26</v>
      </c>
      <c r="C27" s="4" t="s">
        <v>121</v>
      </c>
      <c r="D27" s="4" t="s">
        <v>39</v>
      </c>
      <c r="E27" s="4" t="s">
        <v>103</v>
      </c>
      <c r="F27" s="6">
        <v>44611</v>
      </c>
      <c r="G27" s="6">
        <v>44612</v>
      </c>
      <c r="H27" s="4">
        <v>2</v>
      </c>
      <c r="I27" s="4">
        <v>1</v>
      </c>
      <c r="J27" s="4">
        <v>2</v>
      </c>
      <c r="K27" s="4" t="s">
        <v>30</v>
      </c>
      <c r="L27" s="4">
        <v>-456</v>
      </c>
      <c r="M27" s="4">
        <v>-456</v>
      </c>
      <c r="N27" s="4" t="s">
        <v>104</v>
      </c>
      <c r="O27" s="4" t="s">
        <v>95</v>
      </c>
      <c r="P27" s="4" t="s">
        <v>33</v>
      </c>
      <c r="Q27" s="4">
        <v>0</v>
      </c>
      <c r="R27" s="7">
        <v>44609</v>
      </c>
      <c r="S27" s="6">
        <v>44627</v>
      </c>
      <c r="T27" s="4" t="s">
        <v>34</v>
      </c>
      <c r="U27" s="4">
        <v>-456</v>
      </c>
      <c r="V27" s="4">
        <v>0</v>
      </c>
      <c r="W27" s="4">
        <v>0</v>
      </c>
      <c r="X27" s="4" t="s">
        <v>105</v>
      </c>
      <c r="Y27" s="4" t="s">
        <v>47</v>
      </c>
    </row>
    <row r="28" s="4" customFormat="1" spans="1:25">
      <c r="A28" s="4" t="s">
        <v>122</v>
      </c>
      <c r="B28" s="4" t="s">
        <v>26</v>
      </c>
      <c r="C28" s="4" t="s">
        <v>27</v>
      </c>
      <c r="D28" s="4" t="s">
        <v>43</v>
      </c>
      <c r="E28" s="4" t="s">
        <v>44</v>
      </c>
      <c r="F28" s="6">
        <v>44611</v>
      </c>
      <c r="G28" s="6">
        <v>44612</v>
      </c>
      <c r="H28" s="4">
        <v>1</v>
      </c>
      <c r="I28" s="4">
        <v>1</v>
      </c>
      <c r="J28" s="4">
        <v>1</v>
      </c>
      <c r="K28" s="4" t="s">
        <v>30</v>
      </c>
      <c r="L28" s="4">
        <v>208</v>
      </c>
      <c r="M28" s="4">
        <v>208</v>
      </c>
      <c r="N28" s="4" t="s">
        <v>123</v>
      </c>
      <c r="O28" s="4" t="s">
        <v>95</v>
      </c>
      <c r="P28" s="4" t="s">
        <v>33</v>
      </c>
      <c r="Q28" s="4">
        <v>0</v>
      </c>
      <c r="R28" s="7">
        <v>44610</v>
      </c>
      <c r="S28" s="6">
        <v>44627</v>
      </c>
      <c r="T28" s="4" t="s">
        <v>34</v>
      </c>
      <c r="U28" s="4">
        <v>208</v>
      </c>
      <c r="V28" s="4">
        <v>0</v>
      </c>
      <c r="W28" s="4">
        <v>0</v>
      </c>
      <c r="X28" s="4" t="s">
        <v>124</v>
      </c>
      <c r="Y28" s="4" t="s">
        <v>36</v>
      </c>
    </row>
    <row r="29" s="4" customFormat="1" spans="1:25">
      <c r="A29" s="4" t="s">
        <v>125</v>
      </c>
      <c r="B29" s="4" t="s">
        <v>26</v>
      </c>
      <c r="C29" s="4" t="s">
        <v>27</v>
      </c>
      <c r="D29" s="4" t="s">
        <v>126</v>
      </c>
      <c r="E29" s="4" t="s">
        <v>127</v>
      </c>
      <c r="F29" s="6">
        <v>44611</v>
      </c>
      <c r="G29" s="6">
        <v>44612</v>
      </c>
      <c r="H29" s="4">
        <v>1</v>
      </c>
      <c r="I29" s="4">
        <v>1</v>
      </c>
      <c r="J29" s="4">
        <v>1</v>
      </c>
      <c r="K29" s="4" t="s">
        <v>30</v>
      </c>
      <c r="L29" s="4">
        <v>125.38</v>
      </c>
      <c r="M29" s="4">
        <v>125.38</v>
      </c>
      <c r="N29" s="4" t="s">
        <v>128</v>
      </c>
      <c r="O29" s="4" t="s">
        <v>95</v>
      </c>
      <c r="P29" s="4" t="s">
        <v>33</v>
      </c>
      <c r="Q29" s="4">
        <v>0</v>
      </c>
      <c r="R29" s="7">
        <v>44611</v>
      </c>
      <c r="S29" s="6">
        <v>44627</v>
      </c>
      <c r="T29" s="4" t="s">
        <v>34</v>
      </c>
      <c r="U29" s="4">
        <v>125.38</v>
      </c>
      <c r="V29" s="4">
        <v>0</v>
      </c>
      <c r="W29" s="4">
        <v>134</v>
      </c>
      <c r="X29" s="4" t="s">
        <v>129</v>
      </c>
      <c r="Y29" s="4" t="s">
        <v>36</v>
      </c>
    </row>
    <row r="30" s="4" customFormat="1" spans="1:25">
      <c r="A30" s="4" t="s">
        <v>130</v>
      </c>
      <c r="B30" s="4" t="s">
        <v>26</v>
      </c>
      <c r="C30" s="4" t="s">
        <v>27</v>
      </c>
      <c r="D30" s="4" t="s">
        <v>131</v>
      </c>
      <c r="E30" s="4" t="s">
        <v>132</v>
      </c>
      <c r="F30" s="6">
        <v>44611</v>
      </c>
      <c r="G30" s="6">
        <v>44612</v>
      </c>
      <c r="H30" s="4">
        <v>1</v>
      </c>
      <c r="I30" s="4">
        <v>1</v>
      </c>
      <c r="J30" s="4">
        <v>1</v>
      </c>
      <c r="K30" s="4" t="s">
        <v>30</v>
      </c>
      <c r="L30" s="4">
        <v>408.04</v>
      </c>
      <c r="M30" s="4">
        <v>408.04</v>
      </c>
      <c r="N30" s="4" t="s">
        <v>133</v>
      </c>
      <c r="O30" s="4" t="s">
        <v>95</v>
      </c>
      <c r="P30" s="4" t="s">
        <v>33</v>
      </c>
      <c r="Q30" s="4">
        <v>0</v>
      </c>
      <c r="R30" s="7">
        <v>44611</v>
      </c>
      <c r="S30" s="6">
        <v>44627</v>
      </c>
      <c r="T30" s="4" t="s">
        <v>34</v>
      </c>
      <c r="U30" s="4">
        <v>408.04</v>
      </c>
      <c r="V30" s="4">
        <v>0</v>
      </c>
      <c r="W30" s="4">
        <v>0</v>
      </c>
      <c r="X30" s="4" t="s">
        <v>134</v>
      </c>
      <c r="Y30" s="4" t="s">
        <v>36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43</v>
      </c>
      <c r="E31" s="4" t="s">
        <v>44</v>
      </c>
      <c r="F31" s="6">
        <v>44611</v>
      </c>
      <c r="G31" s="6">
        <v>44612</v>
      </c>
      <c r="H31" s="4">
        <v>1</v>
      </c>
      <c r="I31" s="4">
        <v>1</v>
      </c>
      <c r="J31" s="4">
        <v>1</v>
      </c>
      <c r="K31" s="4" t="s">
        <v>30</v>
      </c>
      <c r="L31" s="4">
        <v>208</v>
      </c>
      <c r="M31" s="4">
        <v>208</v>
      </c>
      <c r="N31" s="4" t="s">
        <v>136</v>
      </c>
      <c r="O31" s="4" t="s">
        <v>95</v>
      </c>
      <c r="P31" s="4" t="s">
        <v>33</v>
      </c>
      <c r="Q31" s="4">
        <v>0</v>
      </c>
      <c r="R31" s="7">
        <v>44611</v>
      </c>
      <c r="S31" s="6">
        <v>44627</v>
      </c>
      <c r="T31" s="4" t="s">
        <v>34</v>
      </c>
      <c r="U31" s="4">
        <v>208</v>
      </c>
      <c r="V31" s="4">
        <v>0</v>
      </c>
      <c r="W31" s="4">
        <v>0</v>
      </c>
      <c r="X31" s="4" t="s">
        <v>137</v>
      </c>
      <c r="Y31" s="4" t="s">
        <v>47</v>
      </c>
    </row>
    <row r="32" s="4" customFormat="1" spans="1:25">
      <c r="A32" s="4" t="s">
        <v>138</v>
      </c>
      <c r="B32" s="4" t="s">
        <v>26</v>
      </c>
      <c r="C32" s="4" t="s">
        <v>27</v>
      </c>
      <c r="D32" s="4" t="s">
        <v>39</v>
      </c>
      <c r="E32" s="4" t="s">
        <v>139</v>
      </c>
      <c r="F32" s="6">
        <v>44611</v>
      </c>
      <c r="G32" s="6">
        <v>44612</v>
      </c>
      <c r="H32" s="4">
        <v>1</v>
      </c>
      <c r="I32" s="4">
        <v>1</v>
      </c>
      <c r="J32" s="4">
        <v>1</v>
      </c>
      <c r="K32" s="4" t="s">
        <v>30</v>
      </c>
      <c r="L32" s="4">
        <v>749</v>
      </c>
      <c r="M32" s="4">
        <v>749</v>
      </c>
      <c r="N32" s="4" t="s">
        <v>140</v>
      </c>
      <c r="O32" s="4" t="s">
        <v>95</v>
      </c>
      <c r="P32" s="4" t="s">
        <v>33</v>
      </c>
      <c r="Q32" s="4">
        <v>0</v>
      </c>
      <c r="R32" s="7">
        <v>44611</v>
      </c>
      <c r="S32" s="6">
        <v>44627</v>
      </c>
      <c r="T32" s="4" t="s">
        <v>34</v>
      </c>
      <c r="U32" s="4">
        <v>749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138</v>
      </c>
      <c r="B33" s="4" t="s">
        <v>26</v>
      </c>
      <c r="C33" s="4" t="s">
        <v>37</v>
      </c>
      <c r="D33" s="4" t="s">
        <v>39</v>
      </c>
      <c r="E33" s="4" t="s">
        <v>139</v>
      </c>
      <c r="F33" s="6">
        <v>44611</v>
      </c>
      <c r="G33" s="6">
        <v>44612</v>
      </c>
      <c r="H33" s="4">
        <v>1</v>
      </c>
      <c r="I33" s="4">
        <v>1</v>
      </c>
      <c r="J33" s="4">
        <v>1</v>
      </c>
      <c r="K33" s="4" t="s">
        <v>30</v>
      </c>
      <c r="L33" s="4">
        <v>-749</v>
      </c>
      <c r="M33" s="4">
        <v>-749</v>
      </c>
      <c r="N33" s="4" t="s">
        <v>140</v>
      </c>
      <c r="O33" s="4" t="s">
        <v>95</v>
      </c>
      <c r="P33" s="4" t="s">
        <v>33</v>
      </c>
      <c r="Q33" s="4">
        <v>0</v>
      </c>
      <c r="R33" s="7">
        <v>44611</v>
      </c>
      <c r="S33" s="6">
        <v>44627</v>
      </c>
      <c r="T33" s="4" t="s">
        <v>34</v>
      </c>
      <c r="U33" s="4">
        <v>-749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141</v>
      </c>
      <c r="B34" s="4" t="s">
        <v>26</v>
      </c>
      <c r="C34" s="4" t="s">
        <v>27</v>
      </c>
      <c r="D34" s="4" t="s">
        <v>142</v>
      </c>
      <c r="E34" s="4" t="s">
        <v>143</v>
      </c>
      <c r="F34" s="6">
        <v>44611</v>
      </c>
      <c r="G34" s="6">
        <v>44612</v>
      </c>
      <c r="H34" s="4">
        <v>1</v>
      </c>
      <c r="I34" s="4">
        <v>1</v>
      </c>
      <c r="J34" s="4">
        <v>1</v>
      </c>
      <c r="K34" s="4" t="s">
        <v>30</v>
      </c>
      <c r="L34" s="4">
        <v>542.37</v>
      </c>
      <c r="M34" s="4">
        <v>542.37</v>
      </c>
      <c r="N34" s="4" t="s">
        <v>144</v>
      </c>
      <c r="O34" s="4" t="s">
        <v>95</v>
      </c>
      <c r="P34" s="4" t="s">
        <v>33</v>
      </c>
      <c r="Q34" s="4">
        <v>0</v>
      </c>
      <c r="R34" s="7">
        <v>44611</v>
      </c>
      <c r="S34" s="6">
        <v>44627</v>
      </c>
      <c r="T34" s="4" t="s">
        <v>34</v>
      </c>
      <c r="U34" s="4">
        <v>542.37</v>
      </c>
      <c r="V34" s="4">
        <v>0</v>
      </c>
      <c r="W34" s="4">
        <v>0</v>
      </c>
      <c r="X34" s="4" t="s">
        <v>145</v>
      </c>
      <c r="Y34" s="4" t="s">
        <v>36</v>
      </c>
    </row>
    <row r="35" s="4" customFormat="1" spans="1:25">
      <c r="A35" s="4" t="s">
        <v>146</v>
      </c>
      <c r="B35" s="4" t="s">
        <v>26</v>
      </c>
      <c r="C35" s="4" t="s">
        <v>27</v>
      </c>
      <c r="D35" s="4" t="s">
        <v>147</v>
      </c>
      <c r="E35" s="4" t="s">
        <v>148</v>
      </c>
      <c r="F35" s="6">
        <v>44611</v>
      </c>
      <c r="G35" s="6">
        <v>44612</v>
      </c>
      <c r="H35" s="4">
        <v>1</v>
      </c>
      <c r="I35" s="4">
        <v>1</v>
      </c>
      <c r="J35" s="4">
        <v>1</v>
      </c>
      <c r="K35" s="4" t="s">
        <v>30</v>
      </c>
      <c r="L35" s="4">
        <v>316.64</v>
      </c>
      <c r="M35" s="4">
        <v>316.64</v>
      </c>
      <c r="N35" s="4" t="s">
        <v>149</v>
      </c>
      <c r="O35" s="4" t="s">
        <v>95</v>
      </c>
      <c r="P35" s="4" t="s">
        <v>33</v>
      </c>
      <c r="Q35" s="4">
        <v>0</v>
      </c>
      <c r="R35" s="7">
        <v>44611</v>
      </c>
      <c r="S35" s="6">
        <v>44627</v>
      </c>
      <c r="T35" s="4" t="s">
        <v>34</v>
      </c>
      <c r="U35" s="4">
        <v>316.64</v>
      </c>
      <c r="V35" s="4">
        <v>0</v>
      </c>
      <c r="W35" s="4">
        <v>0</v>
      </c>
      <c r="X35" s="4" t="s">
        <v>150</v>
      </c>
      <c r="Y35" s="4" t="s">
        <v>36</v>
      </c>
    </row>
    <row r="36" s="4" customFormat="1" spans="1:25">
      <c r="A36" s="4" t="s">
        <v>151</v>
      </c>
      <c r="B36" s="4" t="s">
        <v>26</v>
      </c>
      <c r="C36" s="4" t="s">
        <v>27</v>
      </c>
      <c r="D36" s="4" t="s">
        <v>142</v>
      </c>
      <c r="E36" s="4" t="s">
        <v>143</v>
      </c>
      <c r="F36" s="6">
        <v>44611</v>
      </c>
      <c r="G36" s="6">
        <v>44612</v>
      </c>
      <c r="H36" s="4">
        <v>1</v>
      </c>
      <c r="I36" s="4">
        <v>1</v>
      </c>
      <c r="J36" s="4">
        <v>1</v>
      </c>
      <c r="K36" s="4" t="s">
        <v>30</v>
      </c>
      <c r="L36" s="4">
        <v>542.37</v>
      </c>
      <c r="M36" s="4">
        <v>542.37</v>
      </c>
      <c r="N36" s="4" t="s">
        <v>152</v>
      </c>
      <c r="O36" s="4" t="s">
        <v>95</v>
      </c>
      <c r="P36" s="4" t="s">
        <v>33</v>
      </c>
      <c r="Q36" s="4">
        <v>0</v>
      </c>
      <c r="R36" s="7">
        <v>44611</v>
      </c>
      <c r="S36" s="6">
        <v>44627</v>
      </c>
      <c r="T36" s="4" t="s">
        <v>34</v>
      </c>
      <c r="U36" s="4">
        <v>542.37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153</v>
      </c>
      <c r="B37" s="4" t="s">
        <v>26</v>
      </c>
      <c r="C37" s="4" t="s">
        <v>27</v>
      </c>
      <c r="D37" s="4" t="s">
        <v>43</v>
      </c>
      <c r="E37" s="4" t="s">
        <v>44</v>
      </c>
      <c r="F37" s="6">
        <v>44611</v>
      </c>
      <c r="G37" s="6">
        <v>44612</v>
      </c>
      <c r="H37" s="4">
        <v>1</v>
      </c>
      <c r="I37" s="4">
        <v>1</v>
      </c>
      <c r="J37" s="4">
        <v>1</v>
      </c>
      <c r="K37" s="4" t="s">
        <v>30</v>
      </c>
      <c r="L37" s="4">
        <v>208</v>
      </c>
      <c r="M37" s="4">
        <v>208</v>
      </c>
      <c r="N37" s="4" t="s">
        <v>154</v>
      </c>
      <c r="O37" s="4" t="s">
        <v>95</v>
      </c>
      <c r="P37" s="4" t="s">
        <v>33</v>
      </c>
      <c r="Q37" s="4">
        <v>0</v>
      </c>
      <c r="R37" s="7">
        <v>44611</v>
      </c>
      <c r="S37" s="6">
        <v>44627</v>
      </c>
      <c r="T37" s="4" t="s">
        <v>34</v>
      </c>
      <c r="U37" s="4">
        <v>208</v>
      </c>
      <c r="V37" s="4">
        <v>0</v>
      </c>
      <c r="W37" s="4">
        <v>0</v>
      </c>
      <c r="X37" s="4" t="s">
        <v>155</v>
      </c>
      <c r="Y37" s="4" t="s">
        <v>47</v>
      </c>
    </row>
    <row r="38" s="4" customFormat="1" spans="1:25">
      <c r="A38" s="4" t="s">
        <v>156</v>
      </c>
      <c r="B38" s="4" t="s">
        <v>26</v>
      </c>
      <c r="C38" s="4" t="s">
        <v>27</v>
      </c>
      <c r="D38" s="4" t="s">
        <v>43</v>
      </c>
      <c r="E38" s="4" t="s">
        <v>44</v>
      </c>
      <c r="F38" s="6">
        <v>44611</v>
      </c>
      <c r="G38" s="6">
        <v>44612</v>
      </c>
      <c r="H38" s="4">
        <v>2</v>
      </c>
      <c r="I38" s="4">
        <v>1</v>
      </c>
      <c r="J38" s="4">
        <v>2</v>
      </c>
      <c r="K38" s="4" t="s">
        <v>30</v>
      </c>
      <c r="L38" s="4">
        <v>416</v>
      </c>
      <c r="M38" s="4">
        <v>416</v>
      </c>
      <c r="N38" s="4" t="s">
        <v>157</v>
      </c>
      <c r="O38" s="4" t="s">
        <v>95</v>
      </c>
      <c r="P38" s="4" t="s">
        <v>33</v>
      </c>
      <c r="Q38" s="4">
        <v>0</v>
      </c>
      <c r="R38" s="7">
        <v>44611</v>
      </c>
      <c r="S38" s="6">
        <v>44627</v>
      </c>
      <c r="T38" s="4" t="s">
        <v>34</v>
      </c>
      <c r="U38" s="4">
        <v>416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141</v>
      </c>
      <c r="B39" s="4" t="s">
        <v>26</v>
      </c>
      <c r="C39" s="4" t="s">
        <v>37</v>
      </c>
      <c r="D39" s="4" t="s">
        <v>142</v>
      </c>
      <c r="E39" s="4" t="s">
        <v>143</v>
      </c>
      <c r="F39" s="6">
        <v>44611</v>
      </c>
      <c r="G39" s="6">
        <v>44612</v>
      </c>
      <c r="H39" s="4">
        <v>1</v>
      </c>
      <c r="I39" s="4">
        <v>1</v>
      </c>
      <c r="J39" s="4">
        <v>1</v>
      </c>
      <c r="K39" s="4" t="s">
        <v>30</v>
      </c>
      <c r="L39" s="4">
        <v>-542.37</v>
      </c>
      <c r="M39" s="4">
        <v>-542.37</v>
      </c>
      <c r="N39" s="4" t="s">
        <v>144</v>
      </c>
      <c r="O39" s="4" t="s">
        <v>95</v>
      </c>
      <c r="P39" s="4" t="s">
        <v>33</v>
      </c>
      <c r="Q39" s="4">
        <v>0</v>
      </c>
      <c r="R39" s="7">
        <v>44611</v>
      </c>
      <c r="S39" s="6">
        <v>44627</v>
      </c>
      <c r="T39" s="4" t="s">
        <v>34</v>
      </c>
      <c r="U39" s="4">
        <v>-542.37</v>
      </c>
      <c r="V39" s="4">
        <v>0</v>
      </c>
      <c r="W39" s="4">
        <v>0</v>
      </c>
      <c r="X39" s="4" t="s">
        <v>145</v>
      </c>
      <c r="Y39" s="4" t="s">
        <v>36</v>
      </c>
    </row>
    <row r="40" s="4" customFormat="1" spans="1:25">
      <c r="A40" s="4" t="s">
        <v>158</v>
      </c>
      <c r="B40" s="4" t="s">
        <v>26</v>
      </c>
      <c r="C40" s="4" t="s">
        <v>27</v>
      </c>
      <c r="D40" s="4" t="s">
        <v>126</v>
      </c>
      <c r="E40" s="4" t="s">
        <v>159</v>
      </c>
      <c r="F40" s="6">
        <v>44611</v>
      </c>
      <c r="G40" s="6">
        <v>44612</v>
      </c>
      <c r="H40" s="4">
        <v>1</v>
      </c>
      <c r="I40" s="4">
        <v>1</v>
      </c>
      <c r="J40" s="4">
        <v>1</v>
      </c>
      <c r="K40" s="4" t="s">
        <v>30</v>
      </c>
      <c r="L40" s="4">
        <v>104.36</v>
      </c>
      <c r="M40" s="4">
        <v>104.36</v>
      </c>
      <c r="N40" s="4" t="s">
        <v>160</v>
      </c>
      <c r="O40" s="4" t="s">
        <v>95</v>
      </c>
      <c r="P40" s="4" t="s">
        <v>33</v>
      </c>
      <c r="Q40" s="4">
        <v>0</v>
      </c>
      <c r="R40" s="7">
        <v>44611</v>
      </c>
      <c r="S40" s="6">
        <v>44627</v>
      </c>
      <c r="T40" s="4" t="s">
        <v>34</v>
      </c>
      <c r="U40" s="4">
        <v>104.36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161</v>
      </c>
      <c r="B41" s="4" t="s">
        <v>26</v>
      </c>
      <c r="C41" s="4" t="s">
        <v>27</v>
      </c>
      <c r="D41" s="4" t="s">
        <v>84</v>
      </c>
      <c r="E41" s="4" t="s">
        <v>85</v>
      </c>
      <c r="F41" s="6">
        <v>44611</v>
      </c>
      <c r="G41" s="6">
        <v>44612</v>
      </c>
      <c r="H41" s="4">
        <v>1</v>
      </c>
      <c r="I41" s="4">
        <v>1</v>
      </c>
      <c r="J41" s="4">
        <v>1</v>
      </c>
      <c r="K41" s="4" t="s">
        <v>30</v>
      </c>
      <c r="L41" s="4">
        <v>278.76</v>
      </c>
      <c r="M41" s="4">
        <v>278.76</v>
      </c>
      <c r="N41" s="4" t="s">
        <v>162</v>
      </c>
      <c r="O41" s="4" t="s">
        <v>95</v>
      </c>
      <c r="P41" s="4" t="s">
        <v>33</v>
      </c>
      <c r="Q41" s="4">
        <v>0</v>
      </c>
      <c r="R41" s="7">
        <v>44611</v>
      </c>
      <c r="S41" s="6">
        <v>44627</v>
      </c>
      <c r="T41" s="4" t="s">
        <v>34</v>
      </c>
      <c r="U41" s="4">
        <v>278.76</v>
      </c>
      <c r="V41" s="4">
        <v>0</v>
      </c>
      <c r="W41" s="4">
        <v>0</v>
      </c>
      <c r="X41" s="4" t="s">
        <v>163</v>
      </c>
      <c r="Y4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"/>
  <sheetViews>
    <sheetView tabSelected="1" topLeftCell="A9" workbookViewId="0">
      <selection activeCell="A42" sqref="A42:F46"/>
    </sheetView>
  </sheetViews>
  <sheetFormatPr defaultColWidth="9" defaultRowHeight="13.5"/>
  <cols>
    <col min="1" max="1" width="12.625" style="4"/>
    <col min="2" max="3" width="10.375" style="4"/>
    <col min="4" max="6" width="9.375" style="4"/>
    <col min="7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164</v>
      </c>
    </row>
    <row r="2" s="4" customFormat="1" hidden="1" spans="1:9">
      <c r="A2" s="5">
        <v>17345733730</v>
      </c>
      <c r="B2" s="6">
        <v>44610</v>
      </c>
      <c r="C2" s="6">
        <v>44611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17350952328</v>
      </c>
      <c r="B3" s="6">
        <v>44610</v>
      </c>
      <c r="C3" s="6">
        <v>44611</v>
      </c>
      <c r="D3" s="4">
        <v>639</v>
      </c>
      <c r="E3" s="4" t="str">
        <f>VLOOKUP(A3,HOP!A:L,12,0)</f>
        <v>639.00</v>
      </c>
      <c r="F3" s="4" t="str">
        <f>VLOOKUP(A3,HOP!A:C,3,0)</f>
        <v>2418667</v>
      </c>
      <c r="G3" s="4">
        <f t="shared" ref="G3:G35" si="0">D3-E3</f>
        <v>0</v>
      </c>
      <c r="H3" s="4" t="str">
        <f t="shared" ref="H3:H35" si="1">$H$1&amp;F3</f>
        <v>，2418667</v>
      </c>
      <c r="I3" s="4" t="str">
        <f>VLOOKUP(A3,HOP!A:U,21,0)</f>
        <v>直采</v>
      </c>
    </row>
    <row r="4" s="4" customFormat="1" spans="1:9">
      <c r="A4" s="5">
        <v>17361671339</v>
      </c>
      <c r="B4" s="6">
        <v>44610</v>
      </c>
      <c r="C4" s="6">
        <v>44611</v>
      </c>
      <c r="D4" s="4">
        <v>208</v>
      </c>
      <c r="E4" s="4" t="str">
        <f>VLOOKUP(A4,HOP!A:L,12,0)</f>
        <v>208.00</v>
      </c>
      <c r="F4" s="4" t="str">
        <f>VLOOKUP(A4,HOP!A:C,3,0)</f>
        <v>2419324</v>
      </c>
      <c r="G4" s="4">
        <f t="shared" si="0"/>
        <v>0</v>
      </c>
      <c r="H4" s="4" t="str">
        <f t="shared" si="1"/>
        <v>，2419324</v>
      </c>
      <c r="I4" s="4" t="str">
        <f>VLOOKUP(A4,HOP!A:U,21,0)</f>
        <v>直采</v>
      </c>
    </row>
    <row r="5" s="4" customFormat="1" hidden="1" spans="1:9">
      <c r="A5" s="5">
        <v>17362712033</v>
      </c>
      <c r="B5" s="6">
        <v>44610</v>
      </c>
      <c r="C5" s="6">
        <v>44611</v>
      </c>
      <c r="D5" s="4">
        <v>0</v>
      </c>
      <c r="E5" s="4" t="str">
        <f>VLOOKUP(A5,HOP!A:L,12,0)</f>
        <v>0.00</v>
      </c>
      <c r="F5" s="4" t="str">
        <f>VLOOKUP(A5,HOP!A:C,3,0)</f>
        <v>2419439</v>
      </c>
      <c r="G5" s="4">
        <f t="shared" si="0"/>
        <v>0</v>
      </c>
      <c r="H5" s="4" t="str">
        <f t="shared" si="1"/>
        <v>，2419439</v>
      </c>
      <c r="I5" s="4" t="str">
        <f>VLOOKUP(A5,HOP!A:U,21,0)</f>
        <v>直采</v>
      </c>
    </row>
    <row r="6" s="4" customFormat="1" hidden="1" spans="1:10">
      <c r="A6" s="5">
        <v>17410984514</v>
      </c>
      <c r="B6" s="6">
        <v>44610</v>
      </c>
      <c r="C6" s="6">
        <v>44611</v>
      </c>
      <c r="D6" s="4">
        <v>425.85</v>
      </c>
      <c r="E6" s="4">
        <v>425.85</v>
      </c>
      <c r="F6" s="8" t="s">
        <v>165</v>
      </c>
      <c r="G6" s="4">
        <f t="shared" si="0"/>
        <v>0</v>
      </c>
      <c r="H6" s="4" t="str">
        <f t="shared" si="1"/>
        <v>，202202181046550025</v>
      </c>
      <c r="I6" s="4" t="e">
        <f>VLOOKUP(A6,HOP!A:U,21,0)</f>
        <v>#N/A</v>
      </c>
      <c r="J6" s="4">
        <v>2.18</v>
      </c>
    </row>
    <row r="7" s="4" customFormat="1" spans="1:9">
      <c r="A7" s="5">
        <v>17411268963</v>
      </c>
      <c r="B7" s="6">
        <v>44610</v>
      </c>
      <c r="C7" s="6">
        <v>44611</v>
      </c>
      <c r="D7" s="4">
        <v>205</v>
      </c>
      <c r="E7" s="4" t="str">
        <f>VLOOKUP(A7,HOP!A:L,12,0)</f>
        <v>205.00</v>
      </c>
      <c r="F7" s="4" t="str">
        <f>VLOOKUP(A7,HOP!A:C,3,0)</f>
        <v>2421966</v>
      </c>
      <c r="G7" s="4">
        <f t="shared" si="0"/>
        <v>0</v>
      </c>
      <c r="H7" s="4" t="str">
        <f t="shared" si="1"/>
        <v>，2421966</v>
      </c>
      <c r="I7" s="4" t="str">
        <f>VLOOKUP(A7,HOP!A:U,21,0)</f>
        <v>直采</v>
      </c>
    </row>
    <row r="8" s="4" customFormat="1" spans="1:9">
      <c r="A8" s="5">
        <v>17412476049</v>
      </c>
      <c r="B8" s="6">
        <v>44610</v>
      </c>
      <c r="C8" s="6">
        <v>44611</v>
      </c>
      <c r="D8" s="4">
        <v>539</v>
      </c>
      <c r="E8" s="4" t="str">
        <f>VLOOKUP(A8,HOP!A:L,12,0)</f>
        <v>539.00</v>
      </c>
      <c r="F8" s="4" t="str">
        <f>VLOOKUP(A8,HOP!A:C,3,0)</f>
        <v>2422420</v>
      </c>
      <c r="G8" s="4">
        <f t="shared" si="0"/>
        <v>0</v>
      </c>
      <c r="H8" s="4" t="str">
        <f t="shared" si="1"/>
        <v>，2422420</v>
      </c>
      <c r="I8" s="4" t="str">
        <f>VLOOKUP(A8,HOP!A:U,21,0)</f>
        <v>直采</v>
      </c>
    </row>
    <row r="9" s="4" customFormat="1" spans="1:9">
      <c r="A9" s="5">
        <v>17413314715</v>
      </c>
      <c r="B9" s="6">
        <v>44610</v>
      </c>
      <c r="C9" s="6">
        <v>44611</v>
      </c>
      <c r="D9" s="4">
        <v>253.51</v>
      </c>
      <c r="E9" s="4" t="str">
        <f>VLOOKUP(A9,HOP!A:L,12,0)</f>
        <v>253.51</v>
      </c>
      <c r="F9" s="4" t="str">
        <f>VLOOKUP(A9,HOP!A:C,3,0)</f>
        <v>2422878</v>
      </c>
      <c r="G9" s="4">
        <f t="shared" si="0"/>
        <v>0</v>
      </c>
      <c r="H9" s="4" t="str">
        <f t="shared" si="1"/>
        <v>，2422878</v>
      </c>
      <c r="I9" s="4" t="str">
        <f>VLOOKUP(A9,HOP!A:U,21,0)</f>
        <v>直连</v>
      </c>
    </row>
    <row r="10" s="4" customFormat="1" spans="1:9">
      <c r="A10" s="5">
        <v>17413513424</v>
      </c>
      <c r="B10" s="6">
        <v>44610</v>
      </c>
      <c r="C10" s="6">
        <v>44611</v>
      </c>
      <c r="D10" s="4">
        <v>670.69</v>
      </c>
      <c r="E10" s="4" t="str">
        <f>VLOOKUP(A10,HOP!A:L,12,0)</f>
        <v>670.69</v>
      </c>
      <c r="F10" s="4" t="str">
        <f>VLOOKUP(A10,HOP!A:C,3,0)</f>
        <v>2422999</v>
      </c>
      <c r="G10" s="4">
        <f t="shared" si="0"/>
        <v>0</v>
      </c>
      <c r="H10" s="4" t="str">
        <f t="shared" si="1"/>
        <v>，2422999</v>
      </c>
      <c r="I10" s="4" t="str">
        <f>VLOOKUP(A10,HOP!A:U,21,0)</f>
        <v>直连</v>
      </c>
    </row>
    <row r="11" s="4" customFormat="1" spans="1:9">
      <c r="A11" s="5">
        <v>17413539438</v>
      </c>
      <c r="B11" s="6">
        <v>44610</v>
      </c>
      <c r="C11" s="6">
        <v>44611</v>
      </c>
      <c r="D11" s="4">
        <v>700.94</v>
      </c>
      <c r="E11" s="4" t="str">
        <f>VLOOKUP(A11,HOP!A:L,12,0)</f>
        <v>700.94</v>
      </c>
      <c r="F11" s="4" t="str">
        <f>VLOOKUP(A11,HOP!A:C,3,0)</f>
        <v>2423011</v>
      </c>
      <c r="G11" s="4">
        <f t="shared" si="0"/>
        <v>0</v>
      </c>
      <c r="H11" s="4" t="str">
        <f t="shared" si="1"/>
        <v>，2423011</v>
      </c>
      <c r="I11" s="4" t="str">
        <f>VLOOKUP(A11,HOP!A:U,21,0)</f>
        <v>直连</v>
      </c>
    </row>
    <row r="12" s="4" customFormat="1" spans="1:9">
      <c r="A12" s="5">
        <v>17413707931</v>
      </c>
      <c r="B12" s="6">
        <v>44610</v>
      </c>
      <c r="C12" s="6">
        <v>44611</v>
      </c>
      <c r="D12" s="4">
        <v>208</v>
      </c>
      <c r="E12" s="4" t="str">
        <f>VLOOKUP(A12,HOP!A:L,12,0)</f>
        <v>208.00</v>
      </c>
      <c r="F12" s="4" t="str">
        <f>VLOOKUP(A12,HOP!A:C,3,0)</f>
        <v>2423107</v>
      </c>
      <c r="G12" s="4">
        <f t="shared" si="0"/>
        <v>0</v>
      </c>
      <c r="H12" s="4" t="str">
        <f t="shared" si="1"/>
        <v>，2423107</v>
      </c>
      <c r="I12" s="4" t="str">
        <f>VLOOKUP(A12,HOP!A:U,21,0)</f>
        <v>直采</v>
      </c>
    </row>
    <row r="13" s="4" customFormat="1" hidden="1" spans="1:9">
      <c r="A13" s="5">
        <v>17413710149</v>
      </c>
      <c r="B13" s="6">
        <v>44610</v>
      </c>
      <c r="C13" s="6">
        <v>44611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17414394771</v>
      </c>
      <c r="B14" s="6">
        <v>44610</v>
      </c>
      <c r="C14" s="6">
        <v>44611</v>
      </c>
      <c r="D14" s="4">
        <v>278.76</v>
      </c>
      <c r="E14" s="4" t="str">
        <f>VLOOKUP(A14,HOP!A:L,12,0)</f>
        <v>278.76</v>
      </c>
      <c r="F14" s="4" t="str">
        <f>VLOOKUP(A14,HOP!A:C,3,0)</f>
        <v>2423447</v>
      </c>
      <c r="G14" s="4">
        <f t="shared" si="0"/>
        <v>0</v>
      </c>
      <c r="H14" s="4" t="str">
        <f t="shared" si="1"/>
        <v>，2423447</v>
      </c>
      <c r="I14" s="4" t="str">
        <f>VLOOKUP(A14,HOP!A:U,21,0)</f>
        <v>直连</v>
      </c>
    </row>
    <row r="15" s="4" customFormat="1" spans="1:9">
      <c r="A15" s="5">
        <v>17418876716</v>
      </c>
      <c r="B15" s="6">
        <v>44610</v>
      </c>
      <c r="C15" s="6">
        <v>44611</v>
      </c>
      <c r="D15" s="4">
        <v>670.69</v>
      </c>
      <c r="E15" s="4" t="str">
        <f>VLOOKUP(A15,HOP!A:L,12,0)</f>
        <v>670.69</v>
      </c>
      <c r="F15" s="4" t="str">
        <f>VLOOKUP(A15,HOP!A:C,3,0)</f>
        <v>2423679</v>
      </c>
      <c r="G15" s="4">
        <f t="shared" si="0"/>
        <v>0</v>
      </c>
      <c r="H15" s="4" t="str">
        <f t="shared" si="1"/>
        <v>，2423679</v>
      </c>
      <c r="I15" s="4" t="str">
        <f>VLOOKUP(A15,HOP!A:U,21,0)</f>
        <v>直连</v>
      </c>
    </row>
    <row r="16" s="4" customFormat="1" spans="1:9">
      <c r="A16" s="5">
        <v>17354667460</v>
      </c>
      <c r="B16" s="6">
        <v>44611</v>
      </c>
      <c r="C16" s="6">
        <v>44612</v>
      </c>
      <c r="D16" s="4">
        <v>570</v>
      </c>
      <c r="E16" s="4" t="str">
        <f>VLOOKUP(A16,HOP!A:L,12,0)</f>
        <v>570.00</v>
      </c>
      <c r="F16" s="4" t="str">
        <f>VLOOKUP(A16,HOP!A:C,3,0)</f>
        <v>2419040</v>
      </c>
      <c r="G16" s="4">
        <f t="shared" si="0"/>
        <v>0</v>
      </c>
      <c r="H16" s="4" t="str">
        <f t="shared" si="1"/>
        <v>，2419040</v>
      </c>
      <c r="I16" s="4" t="str">
        <f>VLOOKUP(A16,HOP!A:U,21,0)</f>
        <v>直采</v>
      </c>
    </row>
    <row r="17" s="4" customFormat="1" spans="1:9">
      <c r="A17" s="5">
        <v>17367888340</v>
      </c>
      <c r="B17" s="6">
        <v>44610</v>
      </c>
      <c r="C17" s="6">
        <v>44612</v>
      </c>
      <c r="D17" s="4">
        <v>960</v>
      </c>
      <c r="E17" s="4" t="str">
        <f>VLOOKUP(A17,HOP!A:L,12,0)</f>
        <v>960.00</v>
      </c>
      <c r="F17" s="4" t="str">
        <f>VLOOKUP(A17,HOP!A:C,3,0)</f>
        <v>2419650</v>
      </c>
      <c r="G17" s="4">
        <f t="shared" si="0"/>
        <v>0</v>
      </c>
      <c r="H17" s="4" t="str">
        <f t="shared" si="1"/>
        <v>，2419650</v>
      </c>
      <c r="I17" s="4" t="str">
        <f>VLOOKUP(A17,HOP!A:U,21,0)</f>
        <v>直采</v>
      </c>
    </row>
    <row r="18" s="4" customFormat="1" spans="1:9">
      <c r="A18" s="5">
        <v>17383123227</v>
      </c>
      <c r="B18" s="6">
        <v>44611</v>
      </c>
      <c r="C18" s="6">
        <v>44612</v>
      </c>
      <c r="D18" s="4">
        <v>456</v>
      </c>
      <c r="E18" s="4" t="str">
        <f>VLOOKUP(A18,HOP!A:L,12,0)</f>
        <v>456.00</v>
      </c>
      <c r="F18" s="4" t="str">
        <f>VLOOKUP(A18,HOP!A:C,3,0)</f>
        <v>2420497</v>
      </c>
      <c r="G18" s="4">
        <f t="shared" si="0"/>
        <v>0</v>
      </c>
      <c r="H18" s="4" t="str">
        <f t="shared" si="1"/>
        <v>，2420497</v>
      </c>
      <c r="I18" s="4" t="str">
        <f>VLOOKUP(A18,HOP!A:U,21,0)</f>
        <v>直采</v>
      </c>
    </row>
    <row r="19" s="4" customFormat="1" spans="1:9">
      <c r="A19" s="5">
        <v>17385453712</v>
      </c>
      <c r="B19" s="6">
        <v>44611</v>
      </c>
      <c r="C19" s="6">
        <v>44612</v>
      </c>
      <c r="D19" s="4">
        <v>456</v>
      </c>
      <c r="E19" s="4" t="str">
        <f>VLOOKUP(A19,HOP!A:L,12,0)</f>
        <v>456.00</v>
      </c>
      <c r="F19" s="4" t="str">
        <f>VLOOKUP(A19,HOP!A:C,3,0)</f>
        <v>2421341</v>
      </c>
      <c r="G19" s="4">
        <f t="shared" si="0"/>
        <v>0</v>
      </c>
      <c r="H19" s="4" t="str">
        <f t="shared" si="1"/>
        <v>，2421341</v>
      </c>
      <c r="I19" s="4" t="str">
        <f>VLOOKUP(A19,HOP!A:U,21,0)</f>
        <v>直采</v>
      </c>
    </row>
    <row r="20" s="4" customFormat="1" spans="1:9">
      <c r="A20" s="5">
        <v>17410900967</v>
      </c>
      <c r="B20" s="6">
        <v>44611</v>
      </c>
      <c r="C20" s="6">
        <v>44612</v>
      </c>
      <c r="D20" s="4">
        <v>213</v>
      </c>
      <c r="E20" s="4" t="str">
        <f>VLOOKUP(A20,HOP!A:L,12,0)</f>
        <v>213.00</v>
      </c>
      <c r="F20" s="4" t="str">
        <f>VLOOKUP(A20,HOP!A:C,3,0)</f>
        <v>2421859</v>
      </c>
      <c r="G20" s="4">
        <f t="shared" si="0"/>
        <v>0</v>
      </c>
      <c r="H20" s="4" t="str">
        <f t="shared" si="1"/>
        <v>，2421859</v>
      </c>
      <c r="I20" s="4" t="str">
        <f>VLOOKUP(A20,HOP!A:U,21,0)</f>
        <v>直采</v>
      </c>
    </row>
    <row r="21" s="4" customFormat="1" spans="1:9">
      <c r="A21" s="5">
        <v>17411124372</v>
      </c>
      <c r="B21" s="6">
        <v>44611</v>
      </c>
      <c r="C21" s="6">
        <v>44612</v>
      </c>
      <c r="D21" s="4">
        <v>456</v>
      </c>
      <c r="E21" s="4" t="str">
        <f>VLOOKUP(A21,HOP!A:L,12,0)</f>
        <v>456.00</v>
      </c>
      <c r="F21" s="4" t="str">
        <f>VLOOKUP(A21,HOP!A:C,3,0)</f>
        <v>2421910</v>
      </c>
      <c r="G21" s="4">
        <f t="shared" si="0"/>
        <v>0</v>
      </c>
      <c r="H21" s="4" t="str">
        <f t="shared" si="1"/>
        <v>，2421910</v>
      </c>
      <c r="I21" s="4" t="str">
        <f>VLOOKUP(A21,HOP!A:U,21,0)</f>
        <v>直采</v>
      </c>
    </row>
    <row r="22" s="4" customFormat="1" spans="1:9">
      <c r="A22" s="5">
        <v>17411869842</v>
      </c>
      <c r="B22" s="6">
        <v>44611</v>
      </c>
      <c r="C22" s="6">
        <v>44612</v>
      </c>
      <c r="D22" s="4">
        <v>912</v>
      </c>
      <c r="E22" s="4" t="str">
        <f>VLOOKUP(A22,HOP!A:L,12,0)</f>
        <v>912.00</v>
      </c>
      <c r="F22" s="4" t="str">
        <f>VLOOKUP(A22,HOP!A:C,3,0)</f>
        <v>2422211</v>
      </c>
      <c r="G22" s="4">
        <f t="shared" si="0"/>
        <v>0</v>
      </c>
      <c r="H22" s="4" t="str">
        <f t="shared" si="1"/>
        <v>，2422211</v>
      </c>
      <c r="I22" s="4" t="str">
        <f>VLOOKUP(A22,HOP!A:U,21,0)</f>
        <v>直采</v>
      </c>
    </row>
    <row r="23" s="4" customFormat="1" spans="1:9">
      <c r="A23" s="5">
        <v>17412437130</v>
      </c>
      <c r="B23" s="6">
        <v>44611</v>
      </c>
      <c r="C23" s="6">
        <v>44612</v>
      </c>
      <c r="D23" s="4">
        <v>1078</v>
      </c>
      <c r="E23" s="4" t="str">
        <f>VLOOKUP(A23,HOP!A:L,12,0)</f>
        <v>1078.00</v>
      </c>
      <c r="F23" s="4" t="str">
        <f>VLOOKUP(A23,HOP!A:C,3,0)</f>
        <v>2422417</v>
      </c>
      <c r="G23" s="4">
        <f t="shared" si="0"/>
        <v>0</v>
      </c>
      <c r="H23" s="4" t="str">
        <f t="shared" si="1"/>
        <v>，2422417</v>
      </c>
      <c r="I23" s="4" t="str">
        <f>VLOOKUP(A23,HOP!A:U,21,0)</f>
        <v>直采</v>
      </c>
    </row>
    <row r="24" s="4" customFormat="1" spans="1:9">
      <c r="A24" s="5">
        <v>17414292576</v>
      </c>
      <c r="B24" s="6">
        <v>44611</v>
      </c>
      <c r="C24" s="6">
        <v>44612</v>
      </c>
      <c r="D24" s="4">
        <v>208</v>
      </c>
      <c r="E24" s="4" t="str">
        <f>VLOOKUP(A24,HOP!A:L,12,0)</f>
        <v>208.00</v>
      </c>
      <c r="F24" s="4" t="str">
        <f>VLOOKUP(A24,HOP!A:C,3,0)</f>
        <v>2423401</v>
      </c>
      <c r="G24" s="4">
        <f t="shared" si="0"/>
        <v>0</v>
      </c>
      <c r="H24" s="4" t="str">
        <f t="shared" si="1"/>
        <v>，2423401</v>
      </c>
      <c r="I24" s="4" t="str">
        <f>VLOOKUP(A24,HOP!A:U,21,0)</f>
        <v>直采</v>
      </c>
    </row>
    <row r="25" s="4" customFormat="1" spans="1:9">
      <c r="A25" s="5">
        <v>17419940717</v>
      </c>
      <c r="B25" s="6">
        <v>44611</v>
      </c>
      <c r="C25" s="6">
        <v>44612</v>
      </c>
      <c r="D25" s="4">
        <v>125.38</v>
      </c>
      <c r="E25" s="4" t="str">
        <f>VLOOKUP(A25,HOP!A:L,12,0)</f>
        <v>125.38</v>
      </c>
      <c r="F25" s="4" t="str">
        <f>VLOOKUP(A25,HOP!A:C,3,0)</f>
        <v>2423896</v>
      </c>
      <c r="G25" s="4">
        <f t="shared" si="0"/>
        <v>0</v>
      </c>
      <c r="H25" s="4" t="str">
        <f t="shared" si="1"/>
        <v>，2423896</v>
      </c>
      <c r="I25" s="4" t="str">
        <f>VLOOKUP(A25,HOP!A:U,21,0)</f>
        <v>直连</v>
      </c>
    </row>
    <row r="26" s="4" customFormat="1" spans="1:9">
      <c r="A26" s="5">
        <v>17420089654</v>
      </c>
      <c r="B26" s="6">
        <v>44611</v>
      </c>
      <c r="C26" s="6">
        <v>44612</v>
      </c>
      <c r="D26" s="4">
        <v>408.04</v>
      </c>
      <c r="E26" s="4" t="str">
        <f>VLOOKUP(A26,HOP!A:L,12,0)</f>
        <v>408.04</v>
      </c>
      <c r="F26" s="4" t="str">
        <f>VLOOKUP(A26,HOP!A:C,3,0)</f>
        <v>2423971</v>
      </c>
      <c r="G26" s="4">
        <f t="shared" si="0"/>
        <v>0</v>
      </c>
      <c r="H26" s="4" t="str">
        <f t="shared" si="1"/>
        <v>，2423971</v>
      </c>
      <c r="I26" s="4" t="str">
        <f>VLOOKUP(A26,HOP!A:U,21,0)</f>
        <v>直连</v>
      </c>
    </row>
    <row r="27" s="4" customFormat="1" spans="1:9">
      <c r="A27" s="5">
        <v>17420327973</v>
      </c>
      <c r="B27" s="6">
        <v>44611</v>
      </c>
      <c r="C27" s="6">
        <v>44612</v>
      </c>
      <c r="D27" s="4">
        <v>208</v>
      </c>
      <c r="E27" s="4" t="str">
        <f>VLOOKUP(A27,HOP!A:L,12,0)</f>
        <v>208.00</v>
      </c>
      <c r="F27" s="4" t="str">
        <f>VLOOKUP(A27,HOP!A:C,3,0)</f>
        <v>2424068</v>
      </c>
      <c r="G27" s="4">
        <f t="shared" si="0"/>
        <v>0</v>
      </c>
      <c r="H27" s="4" t="str">
        <f t="shared" si="1"/>
        <v>，2424068</v>
      </c>
      <c r="I27" s="4" t="str">
        <f>VLOOKUP(A27,HOP!A:U,21,0)</f>
        <v>直采</v>
      </c>
    </row>
    <row r="28" s="4" customFormat="1" hidden="1" spans="1:9">
      <c r="A28" s="5">
        <v>17420540820</v>
      </c>
      <c r="B28" s="6">
        <v>44611</v>
      </c>
      <c r="C28" s="6">
        <v>44612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17420711330</v>
      </c>
      <c r="B29" s="6">
        <v>44611</v>
      </c>
      <c r="C29" s="6">
        <v>44612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17420730908</v>
      </c>
      <c r="B30" s="6">
        <v>44611</v>
      </c>
      <c r="C30" s="6">
        <v>44612</v>
      </c>
      <c r="D30" s="4">
        <v>316.64</v>
      </c>
      <c r="E30" s="4" t="str">
        <f>VLOOKUP(A30,HOP!A:L,12,0)</f>
        <v>316.64</v>
      </c>
      <c r="F30" s="4" t="str">
        <f>VLOOKUP(A30,HOP!A:C,3,0)</f>
        <v>2424249</v>
      </c>
      <c r="G30" s="4">
        <f t="shared" si="0"/>
        <v>0</v>
      </c>
      <c r="H30" s="4" t="str">
        <f t="shared" si="1"/>
        <v>，2424249</v>
      </c>
      <c r="I30" s="4" t="str">
        <f>VLOOKUP(A30,HOP!A:U,21,0)</f>
        <v>直连</v>
      </c>
    </row>
    <row r="31" s="4" customFormat="1" spans="1:9">
      <c r="A31" s="5">
        <v>17420756365</v>
      </c>
      <c r="B31" s="6">
        <v>44611</v>
      </c>
      <c r="C31" s="6">
        <v>44612</v>
      </c>
      <c r="D31" s="4">
        <v>542.37</v>
      </c>
      <c r="E31" s="4" t="str">
        <f>VLOOKUP(A31,HOP!A:L,12,0)</f>
        <v>542.37</v>
      </c>
      <c r="F31" s="4" t="str">
        <f>VLOOKUP(A31,HOP!A:C,3,0)</f>
        <v>2424262</v>
      </c>
      <c r="G31" s="4">
        <f t="shared" si="0"/>
        <v>0</v>
      </c>
      <c r="H31" s="4" t="str">
        <f t="shared" si="1"/>
        <v>，2424262</v>
      </c>
      <c r="I31" s="4" t="str">
        <f>VLOOKUP(A31,HOP!A:U,21,0)</f>
        <v>直连</v>
      </c>
    </row>
    <row r="32" s="4" customFormat="1" spans="1:9">
      <c r="A32" s="5">
        <v>17421352502</v>
      </c>
      <c r="B32" s="6">
        <v>44611</v>
      </c>
      <c r="C32" s="6">
        <v>44612</v>
      </c>
      <c r="D32" s="4">
        <v>208</v>
      </c>
      <c r="E32" s="4" t="str">
        <f>VLOOKUP(A32,HOP!A:L,12,0)</f>
        <v>208.00</v>
      </c>
      <c r="F32" s="4" t="str">
        <f>VLOOKUP(A32,HOP!A:C,3,0)</f>
        <v>2424493</v>
      </c>
      <c r="G32" s="4">
        <f t="shared" si="0"/>
        <v>0</v>
      </c>
      <c r="H32" s="4" t="str">
        <f t="shared" si="1"/>
        <v>，2424493</v>
      </c>
      <c r="I32" s="4" t="str">
        <f>VLOOKUP(A32,HOP!A:U,21,0)</f>
        <v>直采</v>
      </c>
    </row>
    <row r="33" s="4" customFormat="1" spans="1:9">
      <c r="A33" s="5">
        <v>17422440408</v>
      </c>
      <c r="B33" s="6">
        <v>44611</v>
      </c>
      <c r="C33" s="6">
        <v>44612</v>
      </c>
      <c r="D33" s="4">
        <v>416</v>
      </c>
      <c r="E33" s="4" t="str">
        <f>VLOOKUP(A33,HOP!A:L,12,0)</f>
        <v>416.00</v>
      </c>
      <c r="F33" s="4" t="str">
        <f>VLOOKUP(A33,HOP!A:C,3,0)</f>
        <v>2425043</v>
      </c>
      <c r="G33" s="4">
        <f t="shared" si="0"/>
        <v>0</v>
      </c>
      <c r="H33" s="4" t="str">
        <f t="shared" si="1"/>
        <v>，2425043</v>
      </c>
      <c r="I33" s="4" t="str">
        <f>VLOOKUP(A33,HOP!A:U,21,0)</f>
        <v>直采</v>
      </c>
    </row>
    <row r="34" s="4" customFormat="1" spans="1:9">
      <c r="A34" s="5">
        <v>17422775195</v>
      </c>
      <c r="B34" s="6">
        <v>44611</v>
      </c>
      <c r="C34" s="6">
        <v>44612</v>
      </c>
      <c r="D34" s="4">
        <v>104.36</v>
      </c>
      <c r="E34" s="4" t="str">
        <f>VLOOKUP(A34,HOP!A:L,12,0)</f>
        <v>104.36</v>
      </c>
      <c r="F34" s="4" t="str">
        <f>VLOOKUP(A34,HOP!A:C,3,0)</f>
        <v>2425240</v>
      </c>
      <c r="G34" s="4">
        <f t="shared" si="0"/>
        <v>0</v>
      </c>
      <c r="H34" s="4" t="str">
        <f t="shared" si="1"/>
        <v>，2425240</v>
      </c>
      <c r="I34" s="4" t="str">
        <f>VLOOKUP(A34,HOP!A:U,21,0)</f>
        <v>直连</v>
      </c>
    </row>
    <row r="35" s="4" customFormat="1" spans="1:9">
      <c r="A35" s="5">
        <v>17422959676</v>
      </c>
      <c r="B35" s="6">
        <v>44611</v>
      </c>
      <c r="C35" s="6">
        <v>44612</v>
      </c>
      <c r="D35" s="4">
        <v>278.76</v>
      </c>
      <c r="E35" s="4" t="str">
        <f>VLOOKUP(A35,HOP!A:L,12,0)</f>
        <v>278.76</v>
      </c>
      <c r="F35" s="4" t="str">
        <f>VLOOKUP(A35,HOP!A:C,3,0)</f>
        <v>2425334</v>
      </c>
      <c r="G35" s="4">
        <f t="shared" si="0"/>
        <v>0</v>
      </c>
      <c r="H35" s="4" t="str">
        <f t="shared" si="1"/>
        <v>，2425334</v>
      </c>
      <c r="I35" s="4" t="str">
        <f>VLOOKUP(A35,HOP!A:U,21,0)</f>
        <v>直连</v>
      </c>
    </row>
    <row r="37" spans="4:4">
      <c r="D37" s="4">
        <f>SUM(D2:D36)</f>
        <v>12715.99</v>
      </c>
    </row>
    <row r="42" spans="1:6">
      <c r="A42" s="4" t="s">
        <v>166</v>
      </c>
      <c r="E42" s="4">
        <v>7940</v>
      </c>
      <c r="F42" s="4">
        <v>9807.7</v>
      </c>
    </row>
    <row r="43" spans="1:6">
      <c r="A43" s="4" t="s">
        <v>167</v>
      </c>
      <c r="E43" s="4">
        <v>4350.14</v>
      </c>
      <c r="F43" s="4">
        <v>5373.4</v>
      </c>
    </row>
    <row r="44" spans="1:6">
      <c r="A44" s="4" t="s">
        <v>168</v>
      </c>
      <c r="E44" s="4">
        <v>425.85</v>
      </c>
      <c r="F44" s="4">
        <v>526.02</v>
      </c>
    </row>
    <row r="45" spans="1:6">
      <c r="A45" s="4" t="s">
        <v>169</v>
      </c>
      <c r="E45" s="4">
        <f>SUBTOTAL(9,E42:E44)</f>
        <v>12715.99</v>
      </c>
      <c r="F45" s="4">
        <f>SUBTOTAL(9,F42:F44)</f>
        <v>15707.12</v>
      </c>
    </row>
    <row r="46" spans="1:1">
      <c r="A46" s="4" t="s">
        <v>170</v>
      </c>
    </row>
  </sheetData>
  <autoFilter ref="A1:X35">
    <filterColumn colId="3">
      <filters>
        <filter val="253.51"/>
        <filter val="912"/>
        <filter val="213"/>
        <filter val="700.94"/>
        <filter val="416"/>
        <filter val="456"/>
        <filter val="960"/>
        <filter val="316.64"/>
        <filter val="670.69"/>
        <filter val="570"/>
        <filter val="104.36"/>
        <filter val="278.76"/>
        <filter val="542.37"/>
        <filter val="1078"/>
        <filter val="125.38"/>
        <filter val="539"/>
        <filter val="639"/>
        <filter val="408.04"/>
        <filter val="205"/>
        <filter val="425.85"/>
        <filter val="208"/>
      </filters>
    </filterColumn>
    <filterColumn colId="8">
      <customFilters>
        <customFilter operator="equal" val="直采"/>
        <customFilter operator="equal" val="直连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171</v>
      </c>
      <c r="B1" s="2" t="s">
        <v>172</v>
      </c>
      <c r="C1" s="2" t="s">
        <v>173</v>
      </c>
      <c r="D1" s="2" t="s">
        <v>174</v>
      </c>
      <c r="E1" s="2" t="s">
        <v>13</v>
      </c>
      <c r="F1" s="2" t="s">
        <v>5</v>
      </c>
      <c r="G1" s="2" t="s">
        <v>6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186</v>
      </c>
      <c r="T1" s="2" t="s">
        <v>187</v>
      </c>
      <c r="U1" s="2" t="s">
        <v>188</v>
      </c>
    </row>
    <row r="2" s="1" customFormat="1" spans="1:21">
      <c r="A2" s="3">
        <v>17422959676</v>
      </c>
      <c r="B2" s="1" t="s">
        <v>189</v>
      </c>
      <c r="C2" s="1" t="s">
        <v>190</v>
      </c>
      <c r="D2" s="1" t="s">
        <v>191</v>
      </c>
      <c r="E2" s="1" t="s">
        <v>162</v>
      </c>
      <c r="F2" s="1" t="s">
        <v>189</v>
      </c>
      <c r="G2" s="1" t="s">
        <v>192</v>
      </c>
      <c r="H2" s="1" t="s">
        <v>193</v>
      </c>
      <c r="I2" s="1" t="s">
        <v>194</v>
      </c>
      <c r="J2" s="1" t="s">
        <v>195</v>
      </c>
      <c r="K2" s="1" t="s">
        <v>194</v>
      </c>
      <c r="L2" s="1" t="s">
        <v>194</v>
      </c>
      <c r="M2" s="1" t="s">
        <v>196</v>
      </c>
      <c r="N2" s="1" t="s">
        <v>196</v>
      </c>
      <c r="O2" s="1" t="s">
        <v>197</v>
      </c>
      <c r="P2" s="1" t="s">
        <v>198</v>
      </c>
      <c r="Q2" s="1" t="s">
        <v>199</v>
      </c>
      <c r="R2" s="1" t="s">
        <v>200</v>
      </c>
      <c r="S2" s="1" t="s">
        <v>201</v>
      </c>
      <c r="T2" s="1" t="s">
        <v>202</v>
      </c>
      <c r="U2" s="1" t="s">
        <v>203</v>
      </c>
    </row>
    <row r="3" s="1" customFormat="1" spans="1:21">
      <c r="A3" s="3">
        <v>17422775195</v>
      </c>
      <c r="B3" s="1" t="s">
        <v>189</v>
      </c>
      <c r="C3" s="1" t="s">
        <v>204</v>
      </c>
      <c r="D3" s="1" t="s">
        <v>205</v>
      </c>
      <c r="E3" s="1" t="s">
        <v>160</v>
      </c>
      <c r="F3" s="1" t="s">
        <v>189</v>
      </c>
      <c r="G3" s="1" t="s">
        <v>192</v>
      </c>
      <c r="H3" s="1" t="s">
        <v>193</v>
      </c>
      <c r="I3" s="1" t="s">
        <v>206</v>
      </c>
      <c r="J3" s="1" t="s">
        <v>195</v>
      </c>
      <c r="K3" s="1" t="s">
        <v>206</v>
      </c>
      <c r="L3" s="1" t="s">
        <v>206</v>
      </c>
      <c r="M3" s="1" t="s">
        <v>196</v>
      </c>
      <c r="N3" s="1" t="s">
        <v>196</v>
      </c>
      <c r="O3" s="1" t="s">
        <v>197</v>
      </c>
      <c r="P3" s="1" t="s">
        <v>198</v>
      </c>
      <c r="Q3" s="1" t="s">
        <v>199</v>
      </c>
      <c r="R3" s="1" t="s">
        <v>207</v>
      </c>
      <c r="S3" s="1" t="s">
        <v>201</v>
      </c>
      <c r="T3" s="1" t="s">
        <v>202</v>
      </c>
      <c r="U3" s="1" t="s">
        <v>203</v>
      </c>
    </row>
    <row r="4" s="1" customFormat="1" spans="1:21">
      <c r="A4" s="3">
        <v>17422440408</v>
      </c>
      <c r="B4" s="1" t="s">
        <v>189</v>
      </c>
      <c r="C4" s="1" t="s">
        <v>208</v>
      </c>
      <c r="D4" s="1" t="s">
        <v>209</v>
      </c>
      <c r="E4" s="1" t="s">
        <v>157</v>
      </c>
      <c r="F4" s="1" t="s">
        <v>189</v>
      </c>
      <c r="G4" s="1" t="s">
        <v>192</v>
      </c>
      <c r="H4" s="1" t="s">
        <v>193</v>
      </c>
      <c r="I4" s="1" t="s">
        <v>210</v>
      </c>
      <c r="J4" s="1" t="s">
        <v>195</v>
      </c>
      <c r="K4" s="1" t="s">
        <v>210</v>
      </c>
      <c r="L4" s="1" t="s">
        <v>210</v>
      </c>
      <c r="M4" s="1" t="s">
        <v>196</v>
      </c>
      <c r="N4" s="1" t="s">
        <v>196</v>
      </c>
      <c r="O4" s="1" t="s">
        <v>197</v>
      </c>
      <c r="P4" s="1" t="s">
        <v>198</v>
      </c>
      <c r="Q4" s="1" t="s">
        <v>199</v>
      </c>
      <c r="R4" s="1" t="s">
        <v>211</v>
      </c>
      <c r="S4" s="1" t="s">
        <v>201</v>
      </c>
      <c r="T4" s="1" t="s">
        <v>202</v>
      </c>
      <c r="U4" s="1" t="s">
        <v>212</v>
      </c>
    </row>
    <row r="5" s="1" customFormat="1" spans="1:21">
      <c r="A5" s="3">
        <v>17421352502</v>
      </c>
      <c r="B5" s="1" t="s">
        <v>189</v>
      </c>
      <c r="C5" s="1" t="s">
        <v>213</v>
      </c>
      <c r="D5" s="1" t="s">
        <v>209</v>
      </c>
      <c r="E5" s="1" t="s">
        <v>154</v>
      </c>
      <c r="F5" s="1" t="s">
        <v>189</v>
      </c>
      <c r="G5" s="1" t="s">
        <v>192</v>
      </c>
      <c r="H5" s="1" t="s">
        <v>193</v>
      </c>
      <c r="I5" s="1" t="s">
        <v>214</v>
      </c>
      <c r="J5" s="1" t="s">
        <v>195</v>
      </c>
      <c r="K5" s="1" t="s">
        <v>214</v>
      </c>
      <c r="L5" s="1" t="s">
        <v>214</v>
      </c>
      <c r="M5" s="1" t="s">
        <v>196</v>
      </c>
      <c r="N5" s="1" t="s">
        <v>196</v>
      </c>
      <c r="O5" s="1" t="s">
        <v>197</v>
      </c>
      <c r="P5" s="1" t="s">
        <v>198</v>
      </c>
      <c r="Q5" s="1" t="s">
        <v>199</v>
      </c>
      <c r="R5" s="1" t="s">
        <v>215</v>
      </c>
      <c r="S5" s="1" t="s">
        <v>201</v>
      </c>
      <c r="T5" s="1" t="s">
        <v>202</v>
      </c>
      <c r="U5" s="1" t="s">
        <v>212</v>
      </c>
    </row>
    <row r="6" s="1" customFormat="1" spans="1:21">
      <c r="A6" s="3">
        <v>17420756365</v>
      </c>
      <c r="B6" s="1" t="s">
        <v>189</v>
      </c>
      <c r="C6" s="1" t="s">
        <v>216</v>
      </c>
      <c r="D6" s="1" t="s">
        <v>217</v>
      </c>
      <c r="E6" s="1" t="s">
        <v>218</v>
      </c>
      <c r="F6" s="1" t="s">
        <v>189</v>
      </c>
      <c r="G6" s="1" t="s">
        <v>192</v>
      </c>
      <c r="H6" s="1" t="s">
        <v>193</v>
      </c>
      <c r="I6" s="1" t="s">
        <v>219</v>
      </c>
      <c r="J6" s="1" t="s">
        <v>195</v>
      </c>
      <c r="K6" s="1" t="s">
        <v>219</v>
      </c>
      <c r="L6" s="1" t="s">
        <v>219</v>
      </c>
      <c r="M6" s="1" t="s">
        <v>196</v>
      </c>
      <c r="N6" s="1" t="s">
        <v>196</v>
      </c>
      <c r="O6" s="1" t="s">
        <v>197</v>
      </c>
      <c r="P6" s="1" t="s">
        <v>198</v>
      </c>
      <c r="Q6" s="1" t="s">
        <v>199</v>
      </c>
      <c r="R6" s="1" t="s">
        <v>220</v>
      </c>
      <c r="S6" s="1" t="s">
        <v>201</v>
      </c>
      <c r="T6" s="1" t="s">
        <v>202</v>
      </c>
      <c r="U6" s="1" t="s">
        <v>203</v>
      </c>
    </row>
    <row r="7" s="1" customFormat="1" spans="1:21">
      <c r="A7" s="3">
        <v>17420730908</v>
      </c>
      <c r="B7" s="1" t="s">
        <v>189</v>
      </c>
      <c r="C7" s="1" t="s">
        <v>221</v>
      </c>
      <c r="D7" s="1" t="s">
        <v>222</v>
      </c>
      <c r="E7" s="1" t="s">
        <v>149</v>
      </c>
      <c r="F7" s="1" t="s">
        <v>189</v>
      </c>
      <c r="G7" s="1" t="s">
        <v>192</v>
      </c>
      <c r="H7" s="1" t="s">
        <v>193</v>
      </c>
      <c r="I7" s="1" t="s">
        <v>223</v>
      </c>
      <c r="J7" s="1" t="s">
        <v>195</v>
      </c>
      <c r="K7" s="1" t="s">
        <v>223</v>
      </c>
      <c r="L7" s="1" t="s">
        <v>223</v>
      </c>
      <c r="M7" s="1" t="s">
        <v>196</v>
      </c>
      <c r="N7" s="1" t="s">
        <v>196</v>
      </c>
      <c r="O7" s="1" t="s">
        <v>197</v>
      </c>
      <c r="P7" s="1" t="s">
        <v>198</v>
      </c>
      <c r="Q7" s="1" t="s">
        <v>199</v>
      </c>
      <c r="R7" s="1" t="s">
        <v>224</v>
      </c>
      <c r="S7" s="1" t="s">
        <v>201</v>
      </c>
      <c r="T7" s="1" t="s">
        <v>202</v>
      </c>
      <c r="U7" s="1" t="s">
        <v>203</v>
      </c>
    </row>
    <row r="8" s="1" customFormat="1" spans="1:21">
      <c r="A8" s="3">
        <v>17420327973</v>
      </c>
      <c r="B8" s="1" t="s">
        <v>189</v>
      </c>
      <c r="C8" s="1" t="s">
        <v>225</v>
      </c>
      <c r="D8" s="1" t="s">
        <v>209</v>
      </c>
      <c r="E8" s="1" t="s">
        <v>136</v>
      </c>
      <c r="F8" s="1" t="s">
        <v>189</v>
      </c>
      <c r="G8" s="1" t="s">
        <v>192</v>
      </c>
      <c r="H8" s="1" t="s">
        <v>193</v>
      </c>
      <c r="I8" s="1" t="s">
        <v>214</v>
      </c>
      <c r="J8" s="1" t="s">
        <v>195</v>
      </c>
      <c r="K8" s="1" t="s">
        <v>214</v>
      </c>
      <c r="L8" s="1" t="s">
        <v>214</v>
      </c>
      <c r="M8" s="1" t="s">
        <v>196</v>
      </c>
      <c r="N8" s="1" t="s">
        <v>196</v>
      </c>
      <c r="O8" s="1" t="s">
        <v>197</v>
      </c>
      <c r="P8" s="1" t="s">
        <v>198</v>
      </c>
      <c r="Q8" s="1" t="s">
        <v>199</v>
      </c>
      <c r="R8" s="1" t="s">
        <v>226</v>
      </c>
      <c r="S8" s="1" t="s">
        <v>201</v>
      </c>
      <c r="T8" s="1" t="s">
        <v>202</v>
      </c>
      <c r="U8" s="1" t="s">
        <v>212</v>
      </c>
    </row>
    <row r="9" s="1" customFormat="1" spans="1:21">
      <c r="A9" s="3">
        <v>17420089654</v>
      </c>
      <c r="B9" s="1" t="s">
        <v>189</v>
      </c>
      <c r="C9" s="1" t="s">
        <v>227</v>
      </c>
      <c r="D9" s="1" t="s">
        <v>228</v>
      </c>
      <c r="E9" s="1" t="s">
        <v>229</v>
      </c>
      <c r="F9" s="1" t="s">
        <v>189</v>
      </c>
      <c r="G9" s="1" t="s">
        <v>192</v>
      </c>
      <c r="H9" s="1" t="s">
        <v>193</v>
      </c>
      <c r="I9" s="1" t="s">
        <v>230</v>
      </c>
      <c r="J9" s="1" t="s">
        <v>195</v>
      </c>
      <c r="K9" s="1" t="s">
        <v>230</v>
      </c>
      <c r="L9" s="1" t="s">
        <v>230</v>
      </c>
      <c r="M9" s="1" t="s">
        <v>196</v>
      </c>
      <c r="N9" s="1" t="s">
        <v>196</v>
      </c>
      <c r="O9" s="1" t="s">
        <v>197</v>
      </c>
      <c r="P9" s="1" t="s">
        <v>198</v>
      </c>
      <c r="Q9" s="1" t="s">
        <v>199</v>
      </c>
      <c r="R9" s="1" t="s">
        <v>231</v>
      </c>
      <c r="S9" s="1" t="s">
        <v>201</v>
      </c>
      <c r="T9" s="1" t="s">
        <v>202</v>
      </c>
      <c r="U9" s="1" t="s">
        <v>203</v>
      </c>
    </row>
    <row r="10" s="1" customFormat="1" spans="1:21">
      <c r="A10" s="3">
        <v>17419940717</v>
      </c>
      <c r="B10" s="1" t="s">
        <v>189</v>
      </c>
      <c r="C10" s="1" t="s">
        <v>232</v>
      </c>
      <c r="D10" s="1" t="s">
        <v>205</v>
      </c>
      <c r="E10" s="1" t="s">
        <v>128</v>
      </c>
      <c r="F10" s="1" t="s">
        <v>189</v>
      </c>
      <c r="G10" s="1" t="s">
        <v>192</v>
      </c>
      <c r="H10" s="1" t="s">
        <v>193</v>
      </c>
      <c r="I10" s="1" t="s">
        <v>233</v>
      </c>
      <c r="J10" s="1" t="s">
        <v>195</v>
      </c>
      <c r="K10" s="1" t="s">
        <v>233</v>
      </c>
      <c r="L10" s="1" t="s">
        <v>233</v>
      </c>
      <c r="M10" s="1" t="s">
        <v>196</v>
      </c>
      <c r="N10" s="1" t="s">
        <v>196</v>
      </c>
      <c r="O10" s="1" t="s">
        <v>197</v>
      </c>
      <c r="P10" s="1" t="s">
        <v>198</v>
      </c>
      <c r="Q10" s="1" t="s">
        <v>199</v>
      </c>
      <c r="R10" s="1" t="s">
        <v>234</v>
      </c>
      <c r="S10" s="1" t="s">
        <v>201</v>
      </c>
      <c r="T10" s="1" t="s">
        <v>202</v>
      </c>
      <c r="U10" s="1" t="s">
        <v>203</v>
      </c>
    </row>
    <row r="11" s="1" customFormat="1" spans="1:21">
      <c r="A11" s="3">
        <v>17418876716</v>
      </c>
      <c r="B11" s="1" t="s">
        <v>235</v>
      </c>
      <c r="C11" s="1" t="s">
        <v>236</v>
      </c>
      <c r="D11" s="1" t="s">
        <v>237</v>
      </c>
      <c r="E11" s="1" t="s">
        <v>89</v>
      </c>
      <c r="F11" s="1" t="s">
        <v>235</v>
      </c>
      <c r="G11" s="1" t="s">
        <v>189</v>
      </c>
      <c r="H11" s="1" t="s">
        <v>193</v>
      </c>
      <c r="I11" s="1" t="s">
        <v>238</v>
      </c>
      <c r="J11" s="1" t="s">
        <v>195</v>
      </c>
      <c r="K11" s="1" t="s">
        <v>238</v>
      </c>
      <c r="L11" s="1" t="s">
        <v>238</v>
      </c>
      <c r="M11" s="1" t="s">
        <v>196</v>
      </c>
      <c r="N11" s="1" t="s">
        <v>196</v>
      </c>
      <c r="O11" s="1" t="s">
        <v>197</v>
      </c>
      <c r="P11" s="1" t="s">
        <v>198</v>
      </c>
      <c r="Q11" s="1" t="s">
        <v>199</v>
      </c>
      <c r="R11" s="1" t="s">
        <v>239</v>
      </c>
      <c r="S11" s="1" t="s">
        <v>201</v>
      </c>
      <c r="T11" s="1" t="s">
        <v>202</v>
      </c>
      <c r="U11" s="1" t="s">
        <v>203</v>
      </c>
    </row>
    <row r="12" s="1" customFormat="1" spans="1:21">
      <c r="A12" s="3">
        <v>17414741565</v>
      </c>
      <c r="B12" s="1" t="s">
        <v>235</v>
      </c>
      <c r="C12" s="1" t="s">
        <v>240</v>
      </c>
      <c r="D12" s="1" t="s">
        <v>217</v>
      </c>
      <c r="E12" s="1" t="s">
        <v>241</v>
      </c>
      <c r="F12" s="1" t="s">
        <v>235</v>
      </c>
      <c r="G12" s="1" t="s">
        <v>192</v>
      </c>
      <c r="H12" s="1" t="s">
        <v>193</v>
      </c>
      <c r="I12" s="1" t="s">
        <v>242</v>
      </c>
      <c r="J12" s="1" t="s">
        <v>195</v>
      </c>
      <c r="K12" s="1" t="s">
        <v>242</v>
      </c>
      <c r="L12" s="1" t="s">
        <v>243</v>
      </c>
      <c r="M12" s="1" t="s">
        <v>244</v>
      </c>
      <c r="N12" s="1" t="s">
        <v>244</v>
      </c>
      <c r="O12" s="1" t="s">
        <v>197</v>
      </c>
      <c r="P12" s="1" t="s">
        <v>198</v>
      </c>
      <c r="Q12" s="1" t="s">
        <v>199</v>
      </c>
      <c r="R12" s="1" t="s">
        <v>245</v>
      </c>
      <c r="S12" s="1" t="s">
        <v>201</v>
      </c>
      <c r="T12" s="1" t="s">
        <v>202</v>
      </c>
      <c r="U12" s="1" t="s">
        <v>203</v>
      </c>
    </row>
    <row r="13" s="1" customFormat="1" spans="1:21">
      <c r="A13" s="3">
        <v>17414394771</v>
      </c>
      <c r="B13" s="1" t="s">
        <v>235</v>
      </c>
      <c r="C13" s="1" t="s">
        <v>246</v>
      </c>
      <c r="D13" s="1" t="s">
        <v>191</v>
      </c>
      <c r="E13" s="1" t="s">
        <v>86</v>
      </c>
      <c r="F13" s="1" t="s">
        <v>235</v>
      </c>
      <c r="G13" s="1" t="s">
        <v>189</v>
      </c>
      <c r="H13" s="1" t="s">
        <v>193</v>
      </c>
      <c r="I13" s="1" t="s">
        <v>194</v>
      </c>
      <c r="J13" s="1" t="s">
        <v>195</v>
      </c>
      <c r="K13" s="1" t="s">
        <v>194</v>
      </c>
      <c r="L13" s="1" t="s">
        <v>194</v>
      </c>
      <c r="M13" s="1" t="s">
        <v>196</v>
      </c>
      <c r="N13" s="1" t="s">
        <v>196</v>
      </c>
      <c r="O13" s="1" t="s">
        <v>197</v>
      </c>
      <c r="P13" s="1" t="s">
        <v>198</v>
      </c>
      <c r="Q13" s="1" t="s">
        <v>199</v>
      </c>
      <c r="R13" s="1" t="s">
        <v>247</v>
      </c>
      <c r="S13" s="1" t="s">
        <v>201</v>
      </c>
      <c r="T13" s="1" t="s">
        <v>202</v>
      </c>
      <c r="U13" s="1" t="s">
        <v>203</v>
      </c>
    </row>
    <row r="14" s="1" customFormat="1" spans="1:21">
      <c r="A14" s="3">
        <v>17414292576</v>
      </c>
      <c r="B14" s="1" t="s">
        <v>235</v>
      </c>
      <c r="C14" s="1" t="s">
        <v>248</v>
      </c>
      <c r="D14" s="1" t="s">
        <v>209</v>
      </c>
      <c r="E14" s="1" t="s">
        <v>123</v>
      </c>
      <c r="F14" s="1" t="s">
        <v>189</v>
      </c>
      <c r="G14" s="1" t="s">
        <v>192</v>
      </c>
      <c r="H14" s="1" t="s">
        <v>193</v>
      </c>
      <c r="I14" s="1" t="s">
        <v>214</v>
      </c>
      <c r="J14" s="1" t="s">
        <v>195</v>
      </c>
      <c r="K14" s="1" t="s">
        <v>214</v>
      </c>
      <c r="L14" s="1" t="s">
        <v>214</v>
      </c>
      <c r="M14" s="1" t="s">
        <v>196</v>
      </c>
      <c r="N14" s="1" t="s">
        <v>196</v>
      </c>
      <c r="O14" s="1" t="s">
        <v>197</v>
      </c>
      <c r="P14" s="1" t="s">
        <v>198</v>
      </c>
      <c r="Q14" s="1" t="s">
        <v>199</v>
      </c>
      <c r="R14" s="1" t="s">
        <v>249</v>
      </c>
      <c r="S14" s="1" t="s">
        <v>201</v>
      </c>
      <c r="T14" s="1" t="s">
        <v>202</v>
      </c>
      <c r="U14" s="1" t="s">
        <v>212</v>
      </c>
    </row>
    <row r="15" s="1" customFormat="1" spans="1:21">
      <c r="A15" s="3">
        <v>17413707931</v>
      </c>
      <c r="B15" s="1" t="s">
        <v>235</v>
      </c>
      <c r="C15" s="1" t="s">
        <v>250</v>
      </c>
      <c r="D15" s="1" t="s">
        <v>209</v>
      </c>
      <c r="E15" s="1" t="s">
        <v>77</v>
      </c>
      <c r="F15" s="1" t="s">
        <v>235</v>
      </c>
      <c r="G15" s="1" t="s">
        <v>189</v>
      </c>
      <c r="H15" s="1" t="s">
        <v>193</v>
      </c>
      <c r="I15" s="1" t="s">
        <v>214</v>
      </c>
      <c r="J15" s="1" t="s">
        <v>195</v>
      </c>
      <c r="K15" s="1" t="s">
        <v>214</v>
      </c>
      <c r="L15" s="1" t="s">
        <v>214</v>
      </c>
      <c r="M15" s="1" t="s">
        <v>196</v>
      </c>
      <c r="N15" s="1" t="s">
        <v>196</v>
      </c>
      <c r="O15" s="1" t="s">
        <v>197</v>
      </c>
      <c r="P15" s="1" t="s">
        <v>198</v>
      </c>
      <c r="Q15" s="1" t="s">
        <v>199</v>
      </c>
      <c r="R15" s="1" t="s">
        <v>251</v>
      </c>
      <c r="S15" s="1" t="s">
        <v>201</v>
      </c>
      <c r="T15" s="1" t="s">
        <v>202</v>
      </c>
      <c r="U15" s="1" t="s">
        <v>212</v>
      </c>
    </row>
    <row r="16" s="1" customFormat="1" spans="1:21">
      <c r="A16" s="3">
        <v>17413539438</v>
      </c>
      <c r="B16" s="1" t="s">
        <v>235</v>
      </c>
      <c r="C16" s="1" t="s">
        <v>252</v>
      </c>
      <c r="D16" s="1" t="s">
        <v>253</v>
      </c>
      <c r="E16" s="1" t="s">
        <v>254</v>
      </c>
      <c r="F16" s="1" t="s">
        <v>235</v>
      </c>
      <c r="G16" s="1" t="s">
        <v>189</v>
      </c>
      <c r="H16" s="1" t="s">
        <v>193</v>
      </c>
      <c r="I16" s="1" t="s">
        <v>255</v>
      </c>
      <c r="J16" s="1" t="s">
        <v>195</v>
      </c>
      <c r="K16" s="1" t="s">
        <v>255</v>
      </c>
      <c r="L16" s="1" t="s">
        <v>255</v>
      </c>
      <c r="M16" s="1" t="s">
        <v>196</v>
      </c>
      <c r="N16" s="1" t="s">
        <v>196</v>
      </c>
      <c r="O16" s="1" t="s">
        <v>197</v>
      </c>
      <c r="P16" s="1" t="s">
        <v>198</v>
      </c>
      <c r="Q16" s="1" t="s">
        <v>199</v>
      </c>
      <c r="R16" s="1" t="s">
        <v>256</v>
      </c>
      <c r="S16" s="1" t="s">
        <v>201</v>
      </c>
      <c r="T16" s="1" t="s">
        <v>202</v>
      </c>
      <c r="U16" s="1" t="s">
        <v>203</v>
      </c>
    </row>
    <row r="17" s="1" customFormat="1" spans="1:21">
      <c r="A17" s="3">
        <v>17413513424</v>
      </c>
      <c r="B17" s="1" t="s">
        <v>235</v>
      </c>
      <c r="C17" s="1" t="s">
        <v>257</v>
      </c>
      <c r="D17" s="1" t="s">
        <v>237</v>
      </c>
      <c r="E17" s="1" t="s">
        <v>71</v>
      </c>
      <c r="F17" s="1" t="s">
        <v>235</v>
      </c>
      <c r="G17" s="1" t="s">
        <v>189</v>
      </c>
      <c r="H17" s="1" t="s">
        <v>193</v>
      </c>
      <c r="I17" s="1" t="s">
        <v>238</v>
      </c>
      <c r="J17" s="1" t="s">
        <v>195</v>
      </c>
      <c r="K17" s="1" t="s">
        <v>238</v>
      </c>
      <c r="L17" s="1" t="s">
        <v>238</v>
      </c>
      <c r="M17" s="1" t="s">
        <v>196</v>
      </c>
      <c r="N17" s="1" t="s">
        <v>196</v>
      </c>
      <c r="O17" s="1" t="s">
        <v>197</v>
      </c>
      <c r="P17" s="1" t="s">
        <v>198</v>
      </c>
      <c r="Q17" s="1" t="s">
        <v>199</v>
      </c>
      <c r="R17" s="1" t="s">
        <v>258</v>
      </c>
      <c r="S17" s="1" t="s">
        <v>201</v>
      </c>
      <c r="T17" s="1" t="s">
        <v>202</v>
      </c>
      <c r="U17" s="1" t="s">
        <v>203</v>
      </c>
    </row>
    <row r="18" s="1" customFormat="1" spans="1:21">
      <c r="A18" s="3">
        <v>17413314715</v>
      </c>
      <c r="B18" s="1" t="s">
        <v>235</v>
      </c>
      <c r="C18" s="1" t="s">
        <v>259</v>
      </c>
      <c r="D18" s="1" t="s">
        <v>260</v>
      </c>
      <c r="E18" s="1" t="s">
        <v>67</v>
      </c>
      <c r="F18" s="1" t="s">
        <v>235</v>
      </c>
      <c r="G18" s="1" t="s">
        <v>189</v>
      </c>
      <c r="H18" s="1" t="s">
        <v>193</v>
      </c>
      <c r="I18" s="1" t="s">
        <v>261</v>
      </c>
      <c r="J18" s="1" t="s">
        <v>195</v>
      </c>
      <c r="K18" s="1" t="s">
        <v>261</v>
      </c>
      <c r="L18" s="1" t="s">
        <v>261</v>
      </c>
      <c r="M18" s="1" t="s">
        <v>196</v>
      </c>
      <c r="N18" s="1" t="s">
        <v>196</v>
      </c>
      <c r="O18" s="1" t="s">
        <v>197</v>
      </c>
      <c r="P18" s="1" t="s">
        <v>198</v>
      </c>
      <c r="Q18" s="1" t="s">
        <v>199</v>
      </c>
      <c r="R18" s="1" t="s">
        <v>262</v>
      </c>
      <c r="S18" s="1" t="s">
        <v>201</v>
      </c>
      <c r="T18" s="1" t="s">
        <v>202</v>
      </c>
      <c r="U18" s="1" t="s">
        <v>203</v>
      </c>
    </row>
    <row r="19" s="1" customFormat="1" spans="1:21">
      <c r="A19" s="3">
        <v>17412476049</v>
      </c>
      <c r="B19" s="1" t="s">
        <v>235</v>
      </c>
      <c r="C19" s="1" t="s">
        <v>263</v>
      </c>
      <c r="D19" s="1" t="s">
        <v>264</v>
      </c>
      <c r="E19" s="1" t="s">
        <v>62</v>
      </c>
      <c r="F19" s="1" t="s">
        <v>235</v>
      </c>
      <c r="G19" s="1" t="s">
        <v>189</v>
      </c>
      <c r="H19" s="1" t="s">
        <v>193</v>
      </c>
      <c r="I19" s="1" t="s">
        <v>265</v>
      </c>
      <c r="J19" s="1" t="s">
        <v>195</v>
      </c>
      <c r="K19" s="1" t="s">
        <v>265</v>
      </c>
      <c r="L19" s="1" t="s">
        <v>265</v>
      </c>
      <c r="M19" s="1" t="s">
        <v>196</v>
      </c>
      <c r="N19" s="1" t="s">
        <v>196</v>
      </c>
      <c r="O19" s="1" t="s">
        <v>197</v>
      </c>
      <c r="P19" s="1" t="s">
        <v>198</v>
      </c>
      <c r="Q19" s="1" t="s">
        <v>199</v>
      </c>
      <c r="R19" s="1" t="s">
        <v>266</v>
      </c>
      <c r="S19" s="1" t="s">
        <v>201</v>
      </c>
      <c r="T19" s="1" t="s">
        <v>202</v>
      </c>
      <c r="U19" s="1" t="s">
        <v>212</v>
      </c>
    </row>
    <row r="20" s="1" customFormat="1" spans="1:21">
      <c r="A20" s="3">
        <v>17412437130</v>
      </c>
      <c r="B20" s="1" t="s">
        <v>235</v>
      </c>
      <c r="C20" s="1" t="s">
        <v>267</v>
      </c>
      <c r="D20" s="1" t="s">
        <v>264</v>
      </c>
      <c r="E20" s="1" t="s">
        <v>120</v>
      </c>
      <c r="F20" s="1" t="s">
        <v>189</v>
      </c>
      <c r="G20" s="1" t="s">
        <v>192</v>
      </c>
      <c r="H20" s="1" t="s">
        <v>193</v>
      </c>
      <c r="I20" s="1" t="s">
        <v>268</v>
      </c>
      <c r="J20" s="1" t="s">
        <v>195</v>
      </c>
      <c r="K20" s="1" t="s">
        <v>268</v>
      </c>
      <c r="L20" s="1" t="s">
        <v>268</v>
      </c>
      <c r="M20" s="1" t="s">
        <v>196</v>
      </c>
      <c r="N20" s="1" t="s">
        <v>196</v>
      </c>
      <c r="O20" s="1" t="s">
        <v>197</v>
      </c>
      <c r="P20" s="1" t="s">
        <v>198</v>
      </c>
      <c r="Q20" s="1" t="s">
        <v>199</v>
      </c>
      <c r="R20" s="1" t="s">
        <v>269</v>
      </c>
      <c r="S20" s="1" t="s">
        <v>201</v>
      </c>
      <c r="T20" s="1" t="s">
        <v>202</v>
      </c>
      <c r="U20" s="1" t="s">
        <v>212</v>
      </c>
    </row>
    <row r="21" s="1" customFormat="1" spans="1:21">
      <c r="A21" s="3">
        <v>17411869842</v>
      </c>
      <c r="B21" s="1" t="s">
        <v>235</v>
      </c>
      <c r="C21" s="1" t="s">
        <v>270</v>
      </c>
      <c r="D21" s="1" t="s">
        <v>264</v>
      </c>
      <c r="E21" s="1" t="s">
        <v>117</v>
      </c>
      <c r="F21" s="1" t="s">
        <v>189</v>
      </c>
      <c r="G21" s="1" t="s">
        <v>192</v>
      </c>
      <c r="H21" s="1" t="s">
        <v>193</v>
      </c>
      <c r="I21" s="1" t="s">
        <v>271</v>
      </c>
      <c r="J21" s="1" t="s">
        <v>195</v>
      </c>
      <c r="K21" s="1" t="s">
        <v>271</v>
      </c>
      <c r="L21" s="1" t="s">
        <v>271</v>
      </c>
      <c r="M21" s="1" t="s">
        <v>196</v>
      </c>
      <c r="N21" s="1" t="s">
        <v>196</v>
      </c>
      <c r="O21" s="1" t="s">
        <v>197</v>
      </c>
      <c r="P21" s="1" t="s">
        <v>198</v>
      </c>
      <c r="Q21" s="1" t="s">
        <v>199</v>
      </c>
      <c r="R21" s="1" t="s">
        <v>272</v>
      </c>
      <c r="S21" s="1" t="s">
        <v>201</v>
      </c>
      <c r="T21" s="1" t="s">
        <v>202</v>
      </c>
      <c r="U21" s="1" t="s">
        <v>212</v>
      </c>
    </row>
    <row r="22" s="1" customFormat="1" spans="1:21">
      <c r="A22" s="3">
        <v>17411268963</v>
      </c>
      <c r="B22" s="1" t="s">
        <v>235</v>
      </c>
      <c r="C22" s="1" t="s">
        <v>273</v>
      </c>
      <c r="D22" s="1" t="s">
        <v>274</v>
      </c>
      <c r="E22" s="1" t="s">
        <v>58</v>
      </c>
      <c r="F22" s="1" t="s">
        <v>235</v>
      </c>
      <c r="G22" s="1" t="s">
        <v>189</v>
      </c>
      <c r="H22" s="1" t="s">
        <v>193</v>
      </c>
      <c r="I22" s="1" t="s">
        <v>275</v>
      </c>
      <c r="J22" s="1" t="s">
        <v>195</v>
      </c>
      <c r="K22" s="1" t="s">
        <v>275</v>
      </c>
      <c r="L22" s="1" t="s">
        <v>275</v>
      </c>
      <c r="M22" s="1" t="s">
        <v>196</v>
      </c>
      <c r="N22" s="1" t="s">
        <v>196</v>
      </c>
      <c r="O22" s="1" t="s">
        <v>197</v>
      </c>
      <c r="P22" s="1" t="s">
        <v>198</v>
      </c>
      <c r="Q22" s="1" t="s">
        <v>199</v>
      </c>
      <c r="R22" s="1" t="s">
        <v>276</v>
      </c>
      <c r="S22" s="1" t="s">
        <v>201</v>
      </c>
      <c r="T22" s="1" t="s">
        <v>202</v>
      </c>
      <c r="U22" s="1" t="s">
        <v>212</v>
      </c>
    </row>
    <row r="23" s="1" customFormat="1" spans="1:21">
      <c r="A23" s="3">
        <v>17411124372</v>
      </c>
      <c r="B23" s="1" t="s">
        <v>235</v>
      </c>
      <c r="C23" s="1" t="s">
        <v>277</v>
      </c>
      <c r="D23" s="1" t="s">
        <v>264</v>
      </c>
      <c r="E23" s="1" t="s">
        <v>114</v>
      </c>
      <c r="F23" s="1" t="s">
        <v>189</v>
      </c>
      <c r="G23" s="1" t="s">
        <v>192</v>
      </c>
      <c r="H23" s="1" t="s">
        <v>193</v>
      </c>
      <c r="I23" s="1" t="s">
        <v>278</v>
      </c>
      <c r="J23" s="1" t="s">
        <v>195</v>
      </c>
      <c r="K23" s="1" t="s">
        <v>278</v>
      </c>
      <c r="L23" s="1" t="s">
        <v>278</v>
      </c>
      <c r="M23" s="1" t="s">
        <v>196</v>
      </c>
      <c r="N23" s="1" t="s">
        <v>196</v>
      </c>
      <c r="O23" s="1" t="s">
        <v>197</v>
      </c>
      <c r="P23" s="1" t="s">
        <v>198</v>
      </c>
      <c r="Q23" s="1" t="s">
        <v>199</v>
      </c>
      <c r="R23" s="1" t="s">
        <v>279</v>
      </c>
      <c r="S23" s="1" t="s">
        <v>201</v>
      </c>
      <c r="T23" s="1" t="s">
        <v>202</v>
      </c>
      <c r="U23" s="1" t="s">
        <v>212</v>
      </c>
    </row>
    <row r="24" s="1" customFormat="1" spans="1:21">
      <c r="A24" s="3">
        <v>17410900967</v>
      </c>
      <c r="B24" s="1" t="s">
        <v>235</v>
      </c>
      <c r="C24" s="1" t="s">
        <v>280</v>
      </c>
      <c r="D24" s="1" t="s">
        <v>209</v>
      </c>
      <c r="E24" s="1" t="s">
        <v>111</v>
      </c>
      <c r="F24" s="1" t="s">
        <v>189</v>
      </c>
      <c r="G24" s="1" t="s">
        <v>192</v>
      </c>
      <c r="H24" s="1" t="s">
        <v>193</v>
      </c>
      <c r="I24" s="1" t="s">
        <v>281</v>
      </c>
      <c r="J24" s="1" t="s">
        <v>195</v>
      </c>
      <c r="K24" s="1" t="s">
        <v>281</v>
      </c>
      <c r="L24" s="1" t="s">
        <v>281</v>
      </c>
      <c r="M24" s="1" t="s">
        <v>196</v>
      </c>
      <c r="N24" s="1" t="s">
        <v>196</v>
      </c>
      <c r="O24" s="1" t="s">
        <v>197</v>
      </c>
      <c r="P24" s="1" t="s">
        <v>198</v>
      </c>
      <c r="Q24" s="1" t="s">
        <v>199</v>
      </c>
      <c r="R24" s="1" t="s">
        <v>282</v>
      </c>
      <c r="S24" s="1" t="s">
        <v>201</v>
      </c>
      <c r="T24" s="1" t="s">
        <v>202</v>
      </c>
      <c r="U24" s="1" t="s">
        <v>212</v>
      </c>
    </row>
    <row r="25" s="1" customFormat="1" spans="1:21">
      <c r="A25" s="3">
        <v>17385453712</v>
      </c>
      <c r="B25" s="1" t="s">
        <v>283</v>
      </c>
      <c r="C25" s="1" t="s">
        <v>284</v>
      </c>
      <c r="D25" s="1" t="s">
        <v>264</v>
      </c>
      <c r="E25" s="1" t="s">
        <v>107</v>
      </c>
      <c r="F25" s="1" t="s">
        <v>189</v>
      </c>
      <c r="G25" s="1" t="s">
        <v>192</v>
      </c>
      <c r="H25" s="1" t="s">
        <v>193</v>
      </c>
      <c r="I25" s="1" t="s">
        <v>278</v>
      </c>
      <c r="J25" s="1" t="s">
        <v>195</v>
      </c>
      <c r="K25" s="1" t="s">
        <v>278</v>
      </c>
      <c r="L25" s="1" t="s">
        <v>278</v>
      </c>
      <c r="M25" s="1" t="s">
        <v>196</v>
      </c>
      <c r="N25" s="1" t="s">
        <v>196</v>
      </c>
      <c r="O25" s="1" t="s">
        <v>197</v>
      </c>
      <c r="P25" s="1" t="s">
        <v>198</v>
      </c>
      <c r="Q25" s="1" t="s">
        <v>199</v>
      </c>
      <c r="R25" s="1" t="s">
        <v>285</v>
      </c>
      <c r="S25" s="1" t="s">
        <v>201</v>
      </c>
      <c r="T25" s="1" t="s">
        <v>202</v>
      </c>
      <c r="U25" s="1" t="s">
        <v>212</v>
      </c>
    </row>
    <row r="26" s="1" customFormat="1" spans="1:21">
      <c r="A26" s="3">
        <v>17383123227</v>
      </c>
      <c r="B26" s="1" t="s">
        <v>283</v>
      </c>
      <c r="C26" s="1" t="s">
        <v>286</v>
      </c>
      <c r="D26" s="1" t="s">
        <v>264</v>
      </c>
      <c r="E26" s="1" t="s">
        <v>104</v>
      </c>
      <c r="F26" s="1" t="s">
        <v>189</v>
      </c>
      <c r="G26" s="1" t="s">
        <v>192</v>
      </c>
      <c r="H26" s="1" t="s">
        <v>193</v>
      </c>
      <c r="I26" s="1" t="s">
        <v>271</v>
      </c>
      <c r="J26" s="1" t="s">
        <v>195</v>
      </c>
      <c r="K26" s="1" t="s">
        <v>271</v>
      </c>
      <c r="L26" s="1" t="s">
        <v>278</v>
      </c>
      <c r="M26" s="1" t="s">
        <v>287</v>
      </c>
      <c r="N26" s="1" t="s">
        <v>287</v>
      </c>
      <c r="O26" s="1" t="s">
        <v>197</v>
      </c>
      <c r="P26" s="1" t="s">
        <v>198</v>
      </c>
      <c r="Q26" s="1" t="s">
        <v>199</v>
      </c>
      <c r="R26" s="1" t="s">
        <v>288</v>
      </c>
      <c r="S26" s="1" t="s">
        <v>201</v>
      </c>
      <c r="T26" s="1" t="s">
        <v>202</v>
      </c>
      <c r="U26" s="1" t="s">
        <v>212</v>
      </c>
    </row>
    <row r="27" s="1" customFormat="1" spans="1:21">
      <c r="A27" s="3">
        <v>17367888340</v>
      </c>
      <c r="B27" s="1" t="s">
        <v>289</v>
      </c>
      <c r="C27" s="1" t="s">
        <v>290</v>
      </c>
      <c r="D27" s="1" t="s">
        <v>291</v>
      </c>
      <c r="E27" s="1" t="s">
        <v>100</v>
      </c>
      <c r="F27" s="1" t="s">
        <v>235</v>
      </c>
      <c r="G27" s="1" t="s">
        <v>192</v>
      </c>
      <c r="H27" s="1" t="s">
        <v>193</v>
      </c>
      <c r="I27" s="1" t="s">
        <v>292</v>
      </c>
      <c r="J27" s="1" t="s">
        <v>195</v>
      </c>
      <c r="K27" s="1" t="s">
        <v>292</v>
      </c>
      <c r="L27" s="1" t="s">
        <v>292</v>
      </c>
      <c r="M27" s="1" t="s">
        <v>196</v>
      </c>
      <c r="N27" s="1" t="s">
        <v>196</v>
      </c>
      <c r="O27" s="1" t="s">
        <v>197</v>
      </c>
      <c r="P27" s="1" t="s">
        <v>198</v>
      </c>
      <c r="Q27" s="1" t="s">
        <v>199</v>
      </c>
      <c r="R27" s="1" t="s">
        <v>293</v>
      </c>
      <c r="S27" s="1" t="s">
        <v>201</v>
      </c>
      <c r="T27" s="1" t="s">
        <v>202</v>
      </c>
      <c r="U27" s="1" t="s">
        <v>212</v>
      </c>
    </row>
    <row r="28" s="1" customFormat="1" spans="1:21">
      <c r="A28" s="3">
        <v>17362712033</v>
      </c>
      <c r="B28" s="1" t="s">
        <v>289</v>
      </c>
      <c r="C28" s="1" t="s">
        <v>294</v>
      </c>
      <c r="D28" s="1" t="s">
        <v>264</v>
      </c>
      <c r="E28" s="1" t="s">
        <v>49</v>
      </c>
      <c r="F28" s="1" t="s">
        <v>235</v>
      </c>
      <c r="G28" s="1" t="s">
        <v>189</v>
      </c>
      <c r="H28" s="1" t="s">
        <v>193</v>
      </c>
      <c r="I28" s="1" t="s">
        <v>295</v>
      </c>
      <c r="J28" s="1" t="s">
        <v>195</v>
      </c>
      <c r="K28" s="1" t="s">
        <v>295</v>
      </c>
      <c r="L28" s="1" t="s">
        <v>197</v>
      </c>
      <c r="M28" s="1" t="s">
        <v>296</v>
      </c>
      <c r="N28" s="1" t="s">
        <v>296</v>
      </c>
      <c r="O28" s="1" t="s">
        <v>197</v>
      </c>
      <c r="P28" s="1" t="s">
        <v>198</v>
      </c>
      <c r="Q28" s="1" t="s">
        <v>199</v>
      </c>
      <c r="R28" s="1" t="s">
        <v>297</v>
      </c>
      <c r="S28" s="1" t="s">
        <v>201</v>
      </c>
      <c r="T28" s="1" t="s">
        <v>202</v>
      </c>
      <c r="U28" s="1" t="s">
        <v>212</v>
      </c>
    </row>
    <row r="29" s="1" customFormat="1" spans="1:21">
      <c r="A29" s="3">
        <v>17361671339</v>
      </c>
      <c r="B29" s="1" t="s">
        <v>298</v>
      </c>
      <c r="C29" s="1" t="s">
        <v>299</v>
      </c>
      <c r="D29" s="1" t="s">
        <v>209</v>
      </c>
      <c r="E29" s="1" t="s">
        <v>45</v>
      </c>
      <c r="F29" s="1" t="s">
        <v>235</v>
      </c>
      <c r="G29" s="1" t="s">
        <v>189</v>
      </c>
      <c r="H29" s="1" t="s">
        <v>193</v>
      </c>
      <c r="I29" s="1" t="s">
        <v>214</v>
      </c>
      <c r="J29" s="1" t="s">
        <v>195</v>
      </c>
      <c r="K29" s="1" t="s">
        <v>214</v>
      </c>
      <c r="L29" s="1" t="s">
        <v>214</v>
      </c>
      <c r="M29" s="1" t="s">
        <v>196</v>
      </c>
      <c r="N29" s="1" t="s">
        <v>196</v>
      </c>
      <c r="O29" s="1" t="s">
        <v>197</v>
      </c>
      <c r="P29" s="1" t="s">
        <v>198</v>
      </c>
      <c r="Q29" s="1" t="s">
        <v>199</v>
      </c>
      <c r="R29" s="1" t="s">
        <v>300</v>
      </c>
      <c r="S29" s="1" t="s">
        <v>201</v>
      </c>
      <c r="T29" s="1" t="s">
        <v>202</v>
      </c>
      <c r="U29" s="1" t="s">
        <v>212</v>
      </c>
    </row>
    <row r="30" s="1" customFormat="1" spans="1:21">
      <c r="A30" s="3">
        <v>17354667460</v>
      </c>
      <c r="B30" s="1" t="s">
        <v>298</v>
      </c>
      <c r="C30" s="1" t="s">
        <v>301</v>
      </c>
      <c r="D30" s="1" t="s">
        <v>302</v>
      </c>
      <c r="E30" s="1" t="s">
        <v>94</v>
      </c>
      <c r="F30" s="1" t="s">
        <v>189</v>
      </c>
      <c r="G30" s="1" t="s">
        <v>192</v>
      </c>
      <c r="H30" s="1" t="s">
        <v>193</v>
      </c>
      <c r="I30" s="1" t="s">
        <v>303</v>
      </c>
      <c r="J30" s="1" t="s">
        <v>195</v>
      </c>
      <c r="K30" s="1" t="s">
        <v>303</v>
      </c>
      <c r="L30" s="1" t="s">
        <v>303</v>
      </c>
      <c r="M30" s="1" t="s">
        <v>196</v>
      </c>
      <c r="N30" s="1" t="s">
        <v>196</v>
      </c>
      <c r="O30" s="1" t="s">
        <v>197</v>
      </c>
      <c r="P30" s="1" t="s">
        <v>198</v>
      </c>
      <c r="Q30" s="1" t="s">
        <v>199</v>
      </c>
      <c r="R30" s="1" t="s">
        <v>304</v>
      </c>
      <c r="S30" s="1" t="s">
        <v>201</v>
      </c>
      <c r="T30" s="1" t="s">
        <v>202</v>
      </c>
      <c r="U30" s="1" t="s">
        <v>212</v>
      </c>
    </row>
    <row r="31" s="1" customFormat="1" spans="1:21">
      <c r="A31" s="3">
        <v>17350952328</v>
      </c>
      <c r="B31" s="1" t="s">
        <v>305</v>
      </c>
      <c r="C31" s="1" t="s">
        <v>306</v>
      </c>
      <c r="D31" s="1" t="s">
        <v>264</v>
      </c>
      <c r="E31" s="1" t="s">
        <v>41</v>
      </c>
      <c r="F31" s="1" t="s">
        <v>235</v>
      </c>
      <c r="G31" s="1" t="s">
        <v>189</v>
      </c>
      <c r="H31" s="1" t="s">
        <v>193</v>
      </c>
      <c r="I31" s="1" t="s">
        <v>295</v>
      </c>
      <c r="J31" s="1" t="s">
        <v>195</v>
      </c>
      <c r="K31" s="1" t="s">
        <v>295</v>
      </c>
      <c r="L31" s="1" t="s">
        <v>295</v>
      </c>
      <c r="M31" s="1" t="s">
        <v>196</v>
      </c>
      <c r="N31" s="1" t="s">
        <v>196</v>
      </c>
      <c r="O31" s="1" t="s">
        <v>197</v>
      </c>
      <c r="P31" s="1" t="s">
        <v>198</v>
      </c>
      <c r="Q31" s="1" t="s">
        <v>199</v>
      </c>
      <c r="R31" s="1" t="s">
        <v>307</v>
      </c>
      <c r="S31" s="1" t="s">
        <v>201</v>
      </c>
      <c r="T31" s="1" t="s">
        <v>202</v>
      </c>
      <c r="U31" s="1" t="s">
        <v>212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2022-03-07T01:31:58Z</dcterms:created>
  <dcterms:modified xsi:type="dcterms:W3CDTF">2022-03-07T01:43:27Z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6FEF1F1A5C7C41E7A990E916EE849BD6</vt:lpwstr>
  </property>
  <property fmtid="{D5CDD505-2E9C-101B-9397-08002B2CF9AE}" pid="3" name="KSOProductBuildVer">
    <vt:lpwstr>2052-11.1.0.11365</vt:lpwstr>
  </property>
</Properties>
</file>