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</definedName>
  </definedNames>
  <calcPr calcId="144525"/>
</workbook>
</file>

<file path=xl/sharedStrings.xml><?xml version="1.0" encoding="utf-8"?>
<sst xmlns="http://schemas.openxmlformats.org/spreadsheetml/2006/main" count="1581" uniqueCount="388">
  <si>
    <t>去哪儿网酒店预付对账单</t>
  </si>
  <si>
    <t>供应商名称：</t>
  </si>
  <si>
    <t>趣游游</t>
  </si>
  <si>
    <t>结算周期：</t>
  </si>
  <si>
    <t>2022-02-28至2022-03-06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</si>
  <si>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</si>
  <si>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</si>
  <si>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</si>
  <si>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</si>
  <si>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</si>
  <si>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</si>
  <si>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</si>
  <si>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</si>
  <si>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</si>
  <si>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</si>
  <si>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</si>
  <si>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</si>
  <si>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</si>
  <si>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</si>
  <si>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</si>
  <si>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¥5,188.00</t>
  </si>
  <si>
    <t>¥614.00</t>
  </si>
  <si>
    <t>¥4,574.00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</si>
  <si>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</si>
  <si>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</si>
  <si>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</si>
  <si>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</si>
  <si>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</si>
  <si>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</si>
  <si>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</si>
  <si>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</si>
  <si>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</si>
  <si>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</si>
  <si>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</si>
  <si>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</si>
  <si>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</si>
  <si>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</si>
  <si>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</si>
  <si>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</si>
  <si>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</si>
  <si>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</si>
  <si>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</si>
  <si>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</si>
  <si>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</si>
  <si>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</si>
  <si>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</si>
  <si>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</si>
  <si>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</si>
  <si>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</si>
  <si>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</si>
  <si>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</si>
  <si>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</si>
  <si>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</si>
  <si>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</si>
  <si>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</si>
  <si>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</si>
  <si>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</si>
  <si>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</si>
  <si>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</si>
  <si>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</si>
  <si>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</si>
  <si>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</si>
  <si>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</si>
  <si>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</si>
  <si>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</si>
  <si>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</si>
  <si>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</si>
  <si>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</si>
  <si>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</si>
  <si>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102920247798</t>
  </si>
  <si>
    <t>酒店预付</t>
  </si>
  <si>
    <t>否</t>
  </si>
  <si>
    <t>普通</t>
  </si>
  <si>
    <t>307531285</t>
  </si>
  <si>
    <t>莫泰168(上海思南路店)</t>
  </si>
  <si>
    <t>1638814</t>
  </si>
  <si>
    <t>秦志贤</t>
  </si>
  <si>
    <t>2022-02-26</t>
  </si>
  <si>
    <t>2022-02-27</t>
  </si>
  <si>
    <t>2022-02-28</t>
  </si>
  <si>
    <t>¥314.00</t>
  </si>
  <si>
    <t>¥41.00</t>
  </si>
  <si>
    <t>¥273.00</t>
  </si>
  <si>
    <t>双床房</t>
  </si>
  <si>
    <t>WEBSITE</t>
  </si>
  <si>
    <t>102921779070</t>
  </si>
  <si>
    <t>309681799</t>
  </si>
  <si>
    <t>派酒店(杭州乔司商业街店)</t>
  </si>
  <si>
    <t>姜书海</t>
  </si>
  <si>
    <t>¥134.00</t>
  </si>
  <si>
    <t>¥18.00</t>
  </si>
  <si>
    <t>¥116.00</t>
  </si>
  <si>
    <t>商务大床房</t>
  </si>
  <si>
    <t>102920820598</t>
  </si>
  <si>
    <t>311308912</t>
  </si>
  <si>
    <t>如家酒店(石家庄翟营南大街店)</t>
  </si>
  <si>
    <t>张红雷</t>
  </si>
  <si>
    <t>2022-03-01</t>
  </si>
  <si>
    <t>¥464.00</t>
  </si>
  <si>
    <t>¥62.00</t>
  </si>
  <si>
    <t>¥402.00</t>
  </si>
  <si>
    <t>全新双床房</t>
  </si>
  <si>
    <t>102922040099</t>
  </si>
  <si>
    <t>307544431</t>
  </si>
  <si>
    <t>如家酒店(咸宁银泉大道温泉店)</t>
  </si>
  <si>
    <t>黎晓芳</t>
  </si>
  <si>
    <t>¥145.00</t>
  </si>
  <si>
    <t>¥19.00</t>
  </si>
  <si>
    <t>¥126.00</t>
  </si>
  <si>
    <t>102922096635</t>
  </si>
  <si>
    <t>309682621</t>
  </si>
  <si>
    <t>长春九九商务宾馆</t>
  </si>
  <si>
    <t>万正好</t>
  </si>
  <si>
    <t>¥79.00</t>
  </si>
  <si>
    <t>¥11.00</t>
  </si>
  <si>
    <t>¥68.00</t>
  </si>
  <si>
    <t>102922827754</t>
  </si>
  <si>
    <t>307522516</t>
  </si>
  <si>
    <t>如家酒店·neo(上海打浦桥鲁班路地铁站店)</t>
  </si>
  <si>
    <t>穆迪茜</t>
  </si>
  <si>
    <t>¥36.00</t>
  </si>
  <si>
    <t>¥237.00</t>
  </si>
  <si>
    <t>大床房A</t>
  </si>
  <si>
    <t>102922166270</t>
  </si>
  <si>
    <t>311309968</t>
  </si>
  <si>
    <t>华驿酒店(曹妃甸垦丰大街店)</t>
  </si>
  <si>
    <t>李仙兵</t>
  </si>
  <si>
    <t>¥97.00</t>
  </si>
  <si>
    <t>¥13.00</t>
  </si>
  <si>
    <t>¥84.00</t>
  </si>
  <si>
    <t>惠选双床房</t>
  </si>
  <si>
    <t>102922196270</t>
  </si>
  <si>
    <t>310599169</t>
  </si>
  <si>
    <t>格林豪泰(北京大兴区亦庄城乡世纪广场科创二街店)</t>
  </si>
  <si>
    <t>严一铭</t>
  </si>
  <si>
    <t>¥218.00</t>
  </si>
  <si>
    <t>¥29.00</t>
  </si>
  <si>
    <t>¥189.00</t>
  </si>
  <si>
    <t>1.5米大床房</t>
  </si>
  <si>
    <t>102922578842</t>
  </si>
  <si>
    <t>307549039</t>
  </si>
  <si>
    <t>南宁君乐便捷酒店</t>
  </si>
  <si>
    <t>韦行霈</t>
  </si>
  <si>
    <t>¥122.00</t>
  </si>
  <si>
    <t>¥16.00</t>
  </si>
  <si>
    <t>¥106.00</t>
  </si>
  <si>
    <t>精致大床房</t>
  </si>
  <si>
    <t>102922845749</t>
  </si>
  <si>
    <t>309691507</t>
  </si>
  <si>
    <t>如家酒店(杭州四季青服装市场庆春东路店)</t>
  </si>
  <si>
    <t>王丽荣</t>
  </si>
  <si>
    <t>2022-03-02</t>
  </si>
  <si>
    <t>¥221.00</t>
  </si>
  <si>
    <t>¥192.00</t>
  </si>
  <si>
    <t>全新商务大床房</t>
  </si>
  <si>
    <t>102923645151</t>
  </si>
  <si>
    <t>361070575</t>
  </si>
  <si>
    <t>奥维斯精致酒店(洛阳秦岭路地铁站店)</t>
  </si>
  <si>
    <t>徐存桂</t>
  </si>
  <si>
    <t>乐享大床房</t>
  </si>
  <si>
    <t>102923761968</t>
  </si>
  <si>
    <t>326757988</t>
  </si>
  <si>
    <t>格林豪泰(新昌大佛店)</t>
  </si>
  <si>
    <t>任丁勇</t>
  </si>
  <si>
    <t>¥167.00</t>
  </si>
  <si>
    <t>¥22.00</t>
  </si>
  <si>
    <t>家庭房</t>
  </si>
  <si>
    <t>102922910665</t>
  </si>
  <si>
    <t>310600354</t>
  </si>
  <si>
    <t>速8酒店(北京高米店北地铁站店)</t>
  </si>
  <si>
    <t>薛佳欣</t>
  </si>
  <si>
    <t>¥135.00</t>
  </si>
  <si>
    <t>¥117.00</t>
  </si>
  <si>
    <t>经济大床房</t>
  </si>
  <si>
    <t>102923221871</t>
  </si>
  <si>
    <t>311299063</t>
  </si>
  <si>
    <t>尚客优精选酒店(鸡泽会盟南大街店)</t>
  </si>
  <si>
    <t>郑伟</t>
  </si>
  <si>
    <t>¥152.00</t>
  </si>
  <si>
    <t>¥20.00</t>
  </si>
  <si>
    <t>¥132.00</t>
  </si>
  <si>
    <t>高级大床房</t>
  </si>
  <si>
    <t>102923505073</t>
  </si>
  <si>
    <t>311237350</t>
  </si>
  <si>
    <t>尚客优快捷酒店(无锡南禅寺永乐路店)</t>
  </si>
  <si>
    <t>林充</t>
  </si>
  <si>
    <t>¥115.00</t>
  </si>
  <si>
    <t>¥15.00</t>
  </si>
  <si>
    <t>¥100.00</t>
  </si>
  <si>
    <t>标准大床房</t>
  </si>
  <si>
    <t>102923585767</t>
  </si>
  <si>
    <t>¥143.00</t>
  </si>
  <si>
    <t>¥124.00</t>
  </si>
  <si>
    <t>全新大床房</t>
  </si>
  <si>
    <t>102923706553</t>
  </si>
  <si>
    <t>刘洋</t>
  </si>
  <si>
    <t>2022-03-03</t>
  </si>
  <si>
    <t>¥270.00</t>
  </si>
  <si>
    <t>¥234.00</t>
  </si>
  <si>
    <t>经济双床间</t>
  </si>
  <si>
    <t>102924215894</t>
  </si>
  <si>
    <t>301068706</t>
  </si>
  <si>
    <t>驿居酒店(广州厦滘地铁口店)</t>
  </si>
  <si>
    <t>陈迪洲</t>
  </si>
  <si>
    <t>¥194.00</t>
  </si>
  <si>
    <t>¥2.00</t>
  </si>
  <si>
    <t>大床房</t>
  </si>
  <si>
    <t>102924720765</t>
  </si>
  <si>
    <t>307521175</t>
  </si>
  <si>
    <t>沙洋维纳斯现代酒店</t>
  </si>
  <si>
    <t>曹军</t>
  </si>
  <si>
    <t>¥110.00</t>
  </si>
  <si>
    <t>¥4.00</t>
  </si>
  <si>
    <t>普通标间</t>
  </si>
  <si>
    <t>102924915983</t>
  </si>
  <si>
    <t>309678067</t>
  </si>
  <si>
    <t>格林豪泰智选酒店(庐江御龙湾店)</t>
  </si>
  <si>
    <t>孟磊</t>
  </si>
  <si>
    <t>¥169.00</t>
  </si>
  <si>
    <t>¥10.00</t>
  </si>
  <si>
    <t>¥159.00</t>
  </si>
  <si>
    <t>高级双床房</t>
  </si>
  <si>
    <t>102924060022</t>
  </si>
  <si>
    <t>310600966</t>
  </si>
  <si>
    <t>如家酒店(北京首都经贸大学天坛医院店)</t>
  </si>
  <si>
    <t>马红梅</t>
  </si>
  <si>
    <t>2022-03-04</t>
  </si>
  <si>
    <t>¥5.00</t>
  </si>
  <si>
    <t>¥164.00</t>
  </si>
  <si>
    <t>102924853214</t>
  </si>
  <si>
    <t>307527373</t>
  </si>
  <si>
    <t>当涂似家快捷宾馆</t>
  </si>
  <si>
    <t>蒋世程</t>
  </si>
  <si>
    <t>¥104.00</t>
  </si>
  <si>
    <t>豪华标间</t>
  </si>
  <si>
    <t>102925012122</t>
  </si>
  <si>
    <t>309676930</t>
  </si>
  <si>
    <t>三台大酒店</t>
  </si>
  <si>
    <t>何蒙飞|林成|韩天鹏</t>
  </si>
  <si>
    <t>¥429.00</t>
  </si>
  <si>
    <t>¥57.00</t>
  </si>
  <si>
    <t>¥372.00</t>
  </si>
  <si>
    <t>商务标间</t>
  </si>
  <si>
    <t>102923529678</t>
  </si>
  <si>
    <t>364225709</t>
  </si>
  <si>
    <t>网点精品酒店(德阳高铁站店)</t>
  </si>
  <si>
    <t>姜涛</t>
  </si>
  <si>
    <t>¥344.00</t>
  </si>
  <si>
    <t>¥46.00</t>
  </si>
  <si>
    <t>¥298.00</t>
  </si>
  <si>
    <t>极速电竞大床单机房</t>
  </si>
  <si>
    <t>102925198112</t>
  </si>
  <si>
    <t>迪娜拉</t>
  </si>
  <si>
    <t>102925585458</t>
  </si>
  <si>
    <t>田仕波</t>
  </si>
  <si>
    <t>2022-03-06</t>
  </si>
  <si>
    <t>¥363.00</t>
  </si>
  <si>
    <t>¥48.00</t>
  </si>
  <si>
    <t>¥315.00</t>
  </si>
  <si>
    <t>精选大床房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</si>
  <si>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</si>
  <si>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</si>
  <si>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</si>
  <si>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</si>
  <si>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</si>
  <si>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</si>
  <si>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</si>
  <si>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</si>
  <si>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</si>
  <si>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</si>
  <si>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</si>
  <si>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A220308103212481</t>
  </si>
  <si>
    <r>
      <t>总计：</t>
    </r>
    <r>
      <rPr>
        <sz val="10"/>
        <rFont val="Arial"/>
        <charset val="134"/>
      </rPr>
      <t>4574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</si>
  <si>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</si>
  <si>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</si>
  <si>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</si>
  <si>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</si>
  <si>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</si>
  <si>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</si>
  <si>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</si>
  <si>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</si>
  <si>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</si>
  <si>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</si>
  <si>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</si>
  <si>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</si>
  <si>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</si>
  <si>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</si>
  <si>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</si>
  <si>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</si>
  <si>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</si>
  <si>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2446380</t>
  </si>
  <si>
    <t>退房日周结</t>
  </si>
  <si>
    <t>117.00</t>
  </si>
  <si>
    <t>RMB</t>
  </si>
  <si>
    <t>0</t>
  </si>
  <si>
    <t>0.00</t>
  </si>
  <si>
    <t>趣游游国内直连</t>
  </si>
  <si>
    <t>01.011300</t>
  </si>
  <si>
    <t>2022-03-03 16:10:55</t>
  </si>
  <si>
    <t>汇智国际旅游发展有限公司</t>
  </si>
  <si>
    <t>直连</t>
  </si>
  <si>
    <t>2446010</t>
  </si>
  <si>
    <t>315.00</t>
  </si>
  <si>
    <t>2022-03-03 13:08:21</t>
  </si>
  <si>
    <t>2445592</t>
  </si>
  <si>
    <t>何蒙飞,林成,韩天鹏</t>
  </si>
  <si>
    <t>372.00</t>
  </si>
  <si>
    <t>2022-03-03 08:09:35</t>
  </si>
  <si>
    <t>2445258</t>
  </si>
  <si>
    <t>164.00</t>
  </si>
  <si>
    <t>2022-03-02 21:50:26</t>
  </si>
  <si>
    <t>2445069</t>
  </si>
  <si>
    <t>似家快捷宾馆</t>
  </si>
  <si>
    <t>100.00</t>
  </si>
  <si>
    <t>2022-03-02 20:24:26</t>
  </si>
  <si>
    <t>2444690</t>
  </si>
  <si>
    <t>维纳斯现代酒店</t>
  </si>
  <si>
    <t>106.00</t>
  </si>
  <si>
    <t>2022-03-02 17:57:55</t>
  </si>
  <si>
    <t>2444562</t>
  </si>
  <si>
    <t>格林豪泰快捷酒店（庐江御龙湾店）</t>
  </si>
  <si>
    <t>159.00</t>
  </si>
  <si>
    <t>2022-03-02 17:09:21</t>
  </si>
  <si>
    <t>2444533</t>
  </si>
  <si>
    <t>如家驿居酒店（广州番禺厦滘地铁口店）</t>
  </si>
  <si>
    <t>192.00</t>
  </si>
  <si>
    <t>2022-03-02 16:39:19</t>
  </si>
  <si>
    <t>2443152</t>
  </si>
  <si>
    <t>尚客优精选酒店（鸡泽会盟南大街店）</t>
  </si>
  <si>
    <t>132.00</t>
  </si>
  <si>
    <t>2022-03-01 18:11:52</t>
  </si>
  <si>
    <t>2443133</t>
  </si>
  <si>
    <t>298.00</t>
  </si>
  <si>
    <t>2022-03-01 18:03:11</t>
  </si>
  <si>
    <t>2442595</t>
  </si>
  <si>
    <t>234.00</t>
  </si>
  <si>
    <t>2022-03-01 14:57:18</t>
  </si>
  <si>
    <t>2442406</t>
  </si>
  <si>
    <t>尚客优快捷酒店（无锡永乐路店）</t>
  </si>
  <si>
    <t>2022-03-01 13:36:49</t>
  </si>
  <si>
    <t>2442203</t>
  </si>
  <si>
    <t>洛阳奥维斯精致酒店</t>
  </si>
  <si>
    <t>2022-03-01 12:08:38</t>
  </si>
  <si>
    <t>2442112</t>
  </si>
  <si>
    <t>唐山伟丽宾馆</t>
  </si>
  <si>
    <t>124.00</t>
  </si>
  <si>
    <t>2022-03-01 11:32:49</t>
  </si>
  <si>
    <t>2441978</t>
  </si>
  <si>
    <t>格林豪泰快捷酒店（新昌大佛店）</t>
  </si>
  <si>
    <t>145.00</t>
  </si>
  <si>
    <t>2022-03-01 10:29:30</t>
  </si>
  <si>
    <t>102923431041</t>
  </si>
  <si>
    <t>2441790</t>
  </si>
  <si>
    <t>韩嫣</t>
  </si>
  <si>
    <t>2022-03-05</t>
  </si>
  <si>
    <t>2022-03-01 08:14:51</t>
  </si>
  <si>
    <t>2441446</t>
  </si>
  <si>
    <t>2022-02-28 21:40:53</t>
  </si>
  <si>
    <t>2441310</t>
  </si>
  <si>
    <t>如家酒店（咸宁银泉大道温泉店）</t>
  </si>
  <si>
    <t>126.00</t>
  </si>
  <si>
    <t>2022-02-28 20:39:19</t>
  </si>
  <si>
    <t>2441231</t>
  </si>
  <si>
    <t>84.00</t>
  </si>
  <si>
    <t>2022-02-28 20:09:33</t>
  </si>
  <si>
    <t>2441204</t>
  </si>
  <si>
    <t>189.00</t>
  </si>
  <si>
    <t>2022-02-28 20:03:55</t>
  </si>
  <si>
    <t>2440761</t>
  </si>
  <si>
    <t>2022-02-28 17:19:39</t>
  </si>
  <si>
    <t>2440705</t>
  </si>
  <si>
    <t>68.00</t>
  </si>
  <si>
    <t>2022-02-28 16:56:42</t>
  </si>
  <si>
    <t>2440687</t>
  </si>
  <si>
    <t>2022-02-28 16:50:39</t>
  </si>
  <si>
    <t>2439505</t>
  </si>
  <si>
    <t>237.00</t>
  </si>
  <si>
    <t>2022-02-28 06:10:23</t>
  </si>
  <si>
    <t>2439115</t>
  </si>
  <si>
    <t>116.00</t>
  </si>
  <si>
    <t>2022-02-27 20:44:58</t>
  </si>
  <si>
    <t>2435901</t>
  </si>
  <si>
    <t>273.00</t>
  </si>
  <si>
    <t>2022-02-26 18:24:01</t>
  </si>
  <si>
    <t>2435500</t>
  </si>
  <si>
    <t>如家酒店（石家庄翟营南大街店）</t>
  </si>
  <si>
    <t>402.00</t>
  </si>
  <si>
    <t>2022-02-26 16:38:35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</si>
</sst>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5" borderId="11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2</v>
      </c>
      <c r="N4" s="7" t="s">
        <v>77</v>
      </c>
      <c r="O4" s="7" t="s">
        <v>78</v>
      </c>
      <c r="P4" s="7" t="s">
        <v>97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97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92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79</v>
      </c>
      <c r="O6" s="7" t="s">
        <v>79</v>
      </c>
      <c r="P6" s="7" t="s">
        <v>97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92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79</v>
      </c>
      <c r="O7" s="7" t="s">
        <v>79</v>
      </c>
      <c r="P7" s="7" t="s">
        <v>97</v>
      </c>
      <c r="Q7" s="7"/>
      <c r="R7" s="11" t="s">
        <v>82</v>
      </c>
      <c r="S7" s="12" t="s">
        <v>19</v>
      </c>
      <c r="T7" s="7"/>
      <c r="U7" s="11" t="s">
        <v>19</v>
      </c>
      <c r="V7" s="11" t="s">
        <v>82</v>
      </c>
      <c r="W7" s="12" t="s">
        <v>120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124</v>
      </c>
      <c r="H8" s="7" t="s">
        <v>125</v>
      </c>
      <c r="I8" s="7" t="s">
        <v>75</v>
      </c>
      <c r="J8" s="7" t="s">
        <v>2</v>
      </c>
      <c r="K8" s="7" t="s">
        <v>126</v>
      </c>
      <c r="L8" s="7">
        <v>1</v>
      </c>
      <c r="M8" s="7">
        <v>1</v>
      </c>
      <c r="N8" s="7" t="s">
        <v>79</v>
      </c>
      <c r="O8" s="7" t="s">
        <v>79</v>
      </c>
      <c r="P8" s="7" t="s">
        <v>97</v>
      </c>
      <c r="Q8" s="7"/>
      <c r="R8" s="11" t="s">
        <v>127</v>
      </c>
      <c r="S8" s="12" t="s">
        <v>19</v>
      </c>
      <c r="T8" s="7"/>
      <c r="U8" s="11" t="s">
        <v>19</v>
      </c>
      <c r="V8" s="11" t="s">
        <v>127</v>
      </c>
      <c r="W8" s="12" t="s">
        <v>128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131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132</v>
      </c>
      <c r="H9" s="7" t="s">
        <v>133</v>
      </c>
      <c r="I9" s="7" t="s">
        <v>75</v>
      </c>
      <c r="J9" s="7" t="s">
        <v>2</v>
      </c>
      <c r="K9" s="7" t="s">
        <v>134</v>
      </c>
      <c r="L9" s="7">
        <v>1</v>
      </c>
      <c r="M9" s="7">
        <v>1</v>
      </c>
      <c r="N9" s="7" t="s">
        <v>79</v>
      </c>
      <c r="O9" s="7" t="s">
        <v>79</v>
      </c>
      <c r="P9" s="7" t="s">
        <v>97</v>
      </c>
      <c r="Q9" s="7"/>
      <c r="R9" s="11" t="s">
        <v>135</v>
      </c>
      <c r="S9" s="12" t="s">
        <v>19</v>
      </c>
      <c r="T9" s="7"/>
      <c r="U9" s="11" t="s">
        <v>19</v>
      </c>
      <c r="V9" s="11" t="s">
        <v>135</v>
      </c>
      <c r="W9" s="12" t="s">
        <v>136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139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140</v>
      </c>
      <c r="H10" s="7" t="s">
        <v>141</v>
      </c>
      <c r="I10" s="7" t="s">
        <v>75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79</v>
      </c>
      <c r="O10" s="7" t="s">
        <v>79</v>
      </c>
      <c r="P10" s="7" t="s">
        <v>97</v>
      </c>
      <c r="Q10" s="7"/>
      <c r="R10" s="11" t="s">
        <v>143</v>
      </c>
      <c r="S10" s="12" t="s">
        <v>19</v>
      </c>
      <c r="T10" s="7"/>
      <c r="U10" s="11" t="s">
        <v>19</v>
      </c>
      <c r="V10" s="11" t="s">
        <v>143</v>
      </c>
      <c r="W10" s="12" t="s">
        <v>144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148</v>
      </c>
      <c r="H11" s="7" t="s">
        <v>149</v>
      </c>
      <c r="I11" s="7" t="s">
        <v>75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79</v>
      </c>
      <c r="O11" s="7" t="s">
        <v>97</v>
      </c>
      <c r="P11" s="7" t="s">
        <v>151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136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155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156</v>
      </c>
      <c r="H12" s="7" t="s">
        <v>157</v>
      </c>
      <c r="I12" s="7" t="s">
        <v>75</v>
      </c>
      <c r="J12" s="7" t="s">
        <v>2</v>
      </c>
      <c r="K12" s="7" t="s">
        <v>158</v>
      </c>
      <c r="L12" s="7">
        <v>1</v>
      </c>
      <c r="M12" s="7">
        <v>1</v>
      </c>
      <c r="N12" s="7" t="s">
        <v>97</v>
      </c>
      <c r="O12" s="7" t="s">
        <v>97</v>
      </c>
      <c r="P12" s="7" t="s">
        <v>151</v>
      </c>
      <c r="Q12" s="7"/>
      <c r="R12" s="11" t="s">
        <v>143</v>
      </c>
      <c r="S12" s="12" t="s">
        <v>19</v>
      </c>
      <c r="T12" s="7"/>
      <c r="U12" s="11" t="s">
        <v>19</v>
      </c>
      <c r="V12" s="11" t="s">
        <v>143</v>
      </c>
      <c r="W12" s="12" t="s">
        <v>144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145</v>
      </c>
      <c r="AD12" t="s">
        <v>6</v>
      </c>
      <c r="AE12" t="s">
        <v>159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160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161</v>
      </c>
      <c r="H13" s="7" t="s">
        <v>162</v>
      </c>
      <c r="I13" s="7" t="s">
        <v>75</v>
      </c>
      <c r="J13" s="7" t="s">
        <v>2</v>
      </c>
      <c r="K13" s="7" t="s">
        <v>163</v>
      </c>
      <c r="L13" s="7">
        <v>1</v>
      </c>
      <c r="M13" s="7">
        <v>1</v>
      </c>
      <c r="N13" s="7" t="s">
        <v>97</v>
      </c>
      <c r="O13" s="7" t="s">
        <v>97</v>
      </c>
      <c r="P13" s="7" t="s">
        <v>151</v>
      </c>
      <c r="Q13" s="7"/>
      <c r="R13" s="11" t="s">
        <v>164</v>
      </c>
      <c r="S13" s="12" t="s">
        <v>19</v>
      </c>
      <c r="T13" s="7"/>
      <c r="U13" s="11" t="s">
        <v>19</v>
      </c>
      <c r="V13" s="11" t="s">
        <v>164</v>
      </c>
      <c r="W13" s="12" t="s">
        <v>165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106</v>
      </c>
      <c r="AD13" t="s">
        <v>6</v>
      </c>
      <c r="AE13" t="s">
        <v>166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167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168</v>
      </c>
      <c r="H14" s="7" t="s">
        <v>169</v>
      </c>
      <c r="I14" s="7" t="s">
        <v>75</v>
      </c>
      <c r="J14" s="7" t="s">
        <v>2</v>
      </c>
      <c r="K14" s="7" t="s">
        <v>170</v>
      </c>
      <c r="L14" s="7">
        <v>1</v>
      </c>
      <c r="M14" s="7">
        <v>1</v>
      </c>
      <c r="N14" s="7" t="s">
        <v>79</v>
      </c>
      <c r="O14" s="7" t="s">
        <v>97</v>
      </c>
      <c r="P14" s="7" t="s">
        <v>151</v>
      </c>
      <c r="Q14" s="7"/>
      <c r="R14" s="11" t="s">
        <v>171</v>
      </c>
      <c r="S14" s="12" t="s">
        <v>19</v>
      </c>
      <c r="T14" s="7"/>
      <c r="U14" s="11" t="s">
        <v>19</v>
      </c>
      <c r="V14" s="11" t="s">
        <v>171</v>
      </c>
      <c r="W14" s="12" t="s">
        <v>90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174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175</v>
      </c>
      <c r="H15" s="7" t="s">
        <v>176</v>
      </c>
      <c r="I15" s="7" t="s">
        <v>75</v>
      </c>
      <c r="J15" s="7" t="s">
        <v>2</v>
      </c>
      <c r="K15" s="7" t="s">
        <v>177</v>
      </c>
      <c r="L15" s="7">
        <v>1</v>
      </c>
      <c r="M15" s="7">
        <v>1</v>
      </c>
      <c r="N15" s="7" t="s">
        <v>97</v>
      </c>
      <c r="O15" s="7" t="s">
        <v>97</v>
      </c>
      <c r="P15" s="7" t="s">
        <v>151</v>
      </c>
      <c r="Q15" s="7"/>
      <c r="R15" s="11" t="s">
        <v>178</v>
      </c>
      <c r="S15" s="12" t="s">
        <v>19</v>
      </c>
      <c r="T15" s="7"/>
      <c r="U15" s="11" t="s">
        <v>19</v>
      </c>
      <c r="V15" s="11" t="s">
        <v>178</v>
      </c>
      <c r="W15" s="12" t="s">
        <v>179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182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183</v>
      </c>
      <c r="H16" s="7" t="s">
        <v>184</v>
      </c>
      <c r="I16" s="7" t="s">
        <v>75</v>
      </c>
      <c r="J16" s="7" t="s">
        <v>2</v>
      </c>
      <c r="K16" s="7" t="s">
        <v>185</v>
      </c>
      <c r="L16" s="7">
        <v>1</v>
      </c>
      <c r="M16" s="7">
        <v>1</v>
      </c>
      <c r="N16" s="7" t="s">
        <v>97</v>
      </c>
      <c r="O16" s="7" t="s">
        <v>97</v>
      </c>
      <c r="P16" s="7" t="s">
        <v>151</v>
      </c>
      <c r="Q16" s="7"/>
      <c r="R16" s="11" t="s">
        <v>186</v>
      </c>
      <c r="S16" s="12" t="s">
        <v>19</v>
      </c>
      <c r="T16" s="7"/>
      <c r="U16" s="11" t="s">
        <v>19</v>
      </c>
      <c r="V16" s="11" t="s">
        <v>186</v>
      </c>
      <c r="W16" s="12" t="s">
        <v>187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190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124</v>
      </c>
      <c r="H17" s="7" t="s">
        <v>125</v>
      </c>
      <c r="I17" s="7" t="s">
        <v>75</v>
      </c>
      <c r="J17" s="7" t="s">
        <v>2</v>
      </c>
      <c r="K17" s="7" t="s">
        <v>126</v>
      </c>
      <c r="L17" s="7">
        <v>1</v>
      </c>
      <c r="M17" s="7">
        <v>1</v>
      </c>
      <c r="N17" s="7" t="s">
        <v>97</v>
      </c>
      <c r="O17" s="7" t="s">
        <v>97</v>
      </c>
      <c r="P17" s="7" t="s">
        <v>151</v>
      </c>
      <c r="Q17" s="7"/>
      <c r="R17" s="11" t="s">
        <v>191</v>
      </c>
      <c r="S17" s="12" t="s">
        <v>19</v>
      </c>
      <c r="T17" s="7"/>
      <c r="U17" s="11" t="s">
        <v>19</v>
      </c>
      <c r="V17" s="11" t="s">
        <v>191</v>
      </c>
      <c r="W17" s="12" t="s">
        <v>107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192</v>
      </c>
      <c r="AD17" t="s">
        <v>6</v>
      </c>
      <c r="AE17" t="s">
        <v>193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194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168</v>
      </c>
      <c r="H18" s="7" t="s">
        <v>169</v>
      </c>
      <c r="I18" s="7" t="s">
        <v>75</v>
      </c>
      <c r="J18" s="7" t="s">
        <v>2</v>
      </c>
      <c r="K18" s="7" t="s">
        <v>195</v>
      </c>
      <c r="L18" s="7">
        <v>1</v>
      </c>
      <c r="M18" s="7">
        <v>2</v>
      </c>
      <c r="N18" s="7" t="s">
        <v>97</v>
      </c>
      <c r="O18" s="7" t="s">
        <v>97</v>
      </c>
      <c r="P18" s="7" t="s">
        <v>196</v>
      </c>
      <c r="Q18" s="7"/>
      <c r="R18" s="11" t="s">
        <v>197</v>
      </c>
      <c r="S18" s="12" t="s">
        <v>19</v>
      </c>
      <c r="T18" s="7"/>
      <c r="U18" s="11" t="s">
        <v>19</v>
      </c>
      <c r="V18" s="11" t="s">
        <v>197</v>
      </c>
      <c r="W18" s="12" t="s">
        <v>120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198</v>
      </c>
      <c r="AD18" t="s">
        <v>6</v>
      </c>
      <c r="AE18" t="s">
        <v>199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200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201</v>
      </c>
      <c r="H19" s="7" t="s">
        <v>202</v>
      </c>
      <c r="I19" s="7" t="s">
        <v>75</v>
      </c>
      <c r="J19" s="7" t="s">
        <v>2</v>
      </c>
      <c r="K19" s="7" t="s">
        <v>203</v>
      </c>
      <c r="L19" s="7">
        <v>1</v>
      </c>
      <c r="M19" s="7">
        <v>1</v>
      </c>
      <c r="N19" s="7" t="s">
        <v>151</v>
      </c>
      <c r="O19" s="7" t="s">
        <v>151</v>
      </c>
      <c r="P19" s="7" t="s">
        <v>196</v>
      </c>
      <c r="Q19" s="7"/>
      <c r="R19" s="11" t="s">
        <v>204</v>
      </c>
      <c r="S19" s="12" t="s">
        <v>19</v>
      </c>
      <c r="T19" s="7"/>
      <c r="U19" s="11" t="s">
        <v>19</v>
      </c>
      <c r="V19" s="11" t="s">
        <v>204</v>
      </c>
      <c r="W19" s="12" t="s">
        <v>205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153</v>
      </c>
      <c r="AD19" t="s">
        <v>6</v>
      </c>
      <c r="AE19" t="s">
        <v>206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208</v>
      </c>
      <c r="H20" s="7" t="s">
        <v>209</v>
      </c>
      <c r="I20" s="7" t="s">
        <v>75</v>
      </c>
      <c r="J20" s="7" t="s">
        <v>2</v>
      </c>
      <c r="K20" s="7" t="s">
        <v>210</v>
      </c>
      <c r="L20" s="7">
        <v>1</v>
      </c>
      <c r="M20" s="7">
        <v>1</v>
      </c>
      <c r="N20" s="7" t="s">
        <v>151</v>
      </c>
      <c r="O20" s="7" t="s">
        <v>151</v>
      </c>
      <c r="P20" s="7" t="s">
        <v>196</v>
      </c>
      <c r="Q20" s="7"/>
      <c r="R20" s="11" t="s">
        <v>211</v>
      </c>
      <c r="S20" s="12" t="s">
        <v>19</v>
      </c>
      <c r="T20" s="7"/>
      <c r="U20" s="11" t="s">
        <v>19</v>
      </c>
      <c r="V20" s="11" t="s">
        <v>211</v>
      </c>
      <c r="W20" s="12" t="s">
        <v>212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145</v>
      </c>
      <c r="AD20" t="s">
        <v>6</v>
      </c>
      <c r="AE20" t="s">
        <v>213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214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215</v>
      </c>
      <c r="H21" s="7" t="s">
        <v>216</v>
      </c>
      <c r="I21" s="7" t="s">
        <v>75</v>
      </c>
      <c r="J21" s="7" t="s">
        <v>2</v>
      </c>
      <c r="K21" s="7" t="s">
        <v>217</v>
      </c>
      <c r="L21" s="7">
        <v>1</v>
      </c>
      <c r="M21" s="7">
        <v>1</v>
      </c>
      <c r="N21" s="7" t="s">
        <v>151</v>
      </c>
      <c r="O21" s="7" t="s">
        <v>151</v>
      </c>
      <c r="P21" s="7" t="s">
        <v>196</v>
      </c>
      <c r="Q21" s="7"/>
      <c r="R21" s="11" t="s">
        <v>218</v>
      </c>
      <c r="S21" s="12" t="s">
        <v>19</v>
      </c>
      <c r="T21" s="7"/>
      <c r="U21" s="11" t="s">
        <v>19</v>
      </c>
      <c r="V21" s="11" t="s">
        <v>218</v>
      </c>
      <c r="W21" s="12" t="s">
        <v>219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220</v>
      </c>
      <c r="AD21" t="s">
        <v>6</v>
      </c>
      <c r="AE21" t="s">
        <v>221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222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223</v>
      </c>
      <c r="H22" s="7" t="s">
        <v>224</v>
      </c>
      <c r="I22" s="7" t="s">
        <v>75</v>
      </c>
      <c r="J22" s="7" t="s">
        <v>2</v>
      </c>
      <c r="K22" s="7" t="s">
        <v>225</v>
      </c>
      <c r="L22" s="7">
        <v>1</v>
      </c>
      <c r="M22" s="7">
        <v>1</v>
      </c>
      <c r="N22" s="7" t="s">
        <v>151</v>
      </c>
      <c r="O22" s="7" t="s">
        <v>196</v>
      </c>
      <c r="P22" s="7" t="s">
        <v>226</v>
      </c>
      <c r="Q22" s="7"/>
      <c r="R22" s="11" t="s">
        <v>218</v>
      </c>
      <c r="S22" s="12" t="s">
        <v>19</v>
      </c>
      <c r="T22" s="7"/>
      <c r="U22" s="11" t="s">
        <v>19</v>
      </c>
      <c r="V22" s="11" t="s">
        <v>218</v>
      </c>
      <c r="W22" s="12" t="s">
        <v>227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228</v>
      </c>
      <c r="AD22" t="s">
        <v>6</v>
      </c>
      <c r="AE22" t="s">
        <v>122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230</v>
      </c>
      <c r="H23" s="7" t="s">
        <v>231</v>
      </c>
      <c r="I23" s="7" t="s">
        <v>75</v>
      </c>
      <c r="J23" s="7" t="s">
        <v>2</v>
      </c>
      <c r="K23" s="7" t="s">
        <v>232</v>
      </c>
      <c r="L23" s="7">
        <v>1</v>
      </c>
      <c r="M23" s="7">
        <v>1</v>
      </c>
      <c r="N23" s="7" t="s">
        <v>151</v>
      </c>
      <c r="O23" s="7" t="s">
        <v>196</v>
      </c>
      <c r="P23" s="7" t="s">
        <v>226</v>
      </c>
      <c r="Q23" s="7"/>
      <c r="R23" s="11" t="s">
        <v>233</v>
      </c>
      <c r="S23" s="12" t="s">
        <v>19</v>
      </c>
      <c r="T23" s="7"/>
      <c r="U23" s="11" t="s">
        <v>19</v>
      </c>
      <c r="V23" s="11" t="s">
        <v>233</v>
      </c>
      <c r="W23" s="12" t="s">
        <v>212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188</v>
      </c>
      <c r="AD23" t="s">
        <v>6</v>
      </c>
      <c r="AE23" t="s">
        <v>234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235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236</v>
      </c>
      <c r="H24" s="7" t="s">
        <v>237</v>
      </c>
      <c r="I24" s="7" t="s">
        <v>75</v>
      </c>
      <c r="J24" s="7" t="s">
        <v>2</v>
      </c>
      <c r="K24" s="7" t="s">
        <v>238</v>
      </c>
      <c r="L24" s="7">
        <v>3</v>
      </c>
      <c r="M24" s="7">
        <v>1</v>
      </c>
      <c r="N24" s="7" t="s">
        <v>196</v>
      </c>
      <c r="O24" s="7" t="s">
        <v>196</v>
      </c>
      <c r="P24" s="7" t="s">
        <v>226</v>
      </c>
      <c r="Q24" s="7"/>
      <c r="R24" s="11" t="s">
        <v>239</v>
      </c>
      <c r="S24" s="12" t="s">
        <v>19</v>
      </c>
      <c r="T24" s="7"/>
      <c r="U24" s="11" t="s">
        <v>19</v>
      </c>
      <c r="V24" s="11" t="s">
        <v>239</v>
      </c>
      <c r="W24" s="12" t="s">
        <v>240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243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244</v>
      </c>
      <c r="H25" s="7" t="s">
        <v>245</v>
      </c>
      <c r="I25" s="7" t="s">
        <v>75</v>
      </c>
      <c r="J25" s="7" t="s">
        <v>2</v>
      </c>
      <c r="K25" s="7" t="s">
        <v>246</v>
      </c>
      <c r="L25" s="7">
        <v>1</v>
      </c>
      <c r="M25" s="7">
        <v>2</v>
      </c>
      <c r="N25" s="7" t="s">
        <v>97</v>
      </c>
      <c r="O25" s="7" t="s">
        <v>151</v>
      </c>
      <c r="P25" s="7" t="s">
        <v>226</v>
      </c>
      <c r="Q25" s="7"/>
      <c r="R25" s="11" t="s">
        <v>247</v>
      </c>
      <c r="S25" s="12" t="s">
        <v>19</v>
      </c>
      <c r="T25" s="7"/>
      <c r="U25" s="11" t="s">
        <v>19</v>
      </c>
      <c r="V25" s="11" t="s">
        <v>247</v>
      </c>
      <c r="W25" s="12" t="s">
        <v>248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249</v>
      </c>
      <c r="AD25" t="s">
        <v>6</v>
      </c>
      <c r="AE25" t="s">
        <v>250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168</v>
      </c>
      <c r="H26" s="7" t="s">
        <v>169</v>
      </c>
      <c r="I26" s="7" t="s">
        <v>75</v>
      </c>
      <c r="J26" s="7" t="s">
        <v>2</v>
      </c>
      <c r="K26" s="7" t="s">
        <v>252</v>
      </c>
      <c r="L26" s="7">
        <v>1</v>
      </c>
      <c r="M26" s="7">
        <v>1</v>
      </c>
      <c r="N26" s="7" t="s">
        <v>196</v>
      </c>
      <c r="O26" s="7" t="s">
        <v>196</v>
      </c>
      <c r="P26" s="7" t="s">
        <v>226</v>
      </c>
      <c r="Q26" s="7"/>
      <c r="R26" s="11" t="s">
        <v>171</v>
      </c>
      <c r="S26" s="12" t="s">
        <v>19</v>
      </c>
      <c r="T26" s="7"/>
      <c r="U26" s="11" t="s">
        <v>19</v>
      </c>
      <c r="V26" s="11" t="s">
        <v>171</v>
      </c>
      <c r="W26" s="12" t="s">
        <v>90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172</v>
      </c>
      <c r="AD26" t="s">
        <v>6</v>
      </c>
      <c r="AE26" t="s">
        <v>173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253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86</v>
      </c>
      <c r="H27" s="7" t="s">
        <v>87</v>
      </c>
      <c r="I27" s="7" t="s">
        <v>75</v>
      </c>
      <c r="J27" s="7" t="s">
        <v>2</v>
      </c>
      <c r="K27" s="7" t="s">
        <v>254</v>
      </c>
      <c r="L27" s="7">
        <v>1</v>
      </c>
      <c r="M27" s="7">
        <v>3</v>
      </c>
      <c r="N27" s="7" t="s">
        <v>196</v>
      </c>
      <c r="O27" s="7" t="s">
        <v>196</v>
      </c>
      <c r="P27" s="7" t="s">
        <v>255</v>
      </c>
      <c r="Q27" s="7"/>
      <c r="R27" s="11" t="s">
        <v>256</v>
      </c>
      <c r="S27" s="12" t="s">
        <v>19</v>
      </c>
      <c r="T27" s="7"/>
      <c r="U27" s="11" t="s">
        <v>19</v>
      </c>
      <c r="V27" s="11" t="s">
        <v>256</v>
      </c>
      <c r="W27" s="12" t="s">
        <v>257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258</v>
      </c>
      <c r="AD27" t="s">
        <v>6</v>
      </c>
      <c r="AE27" t="s">
        <v>259</v>
      </c>
      <c r="AF27" t="s">
        <v>84</v>
      </c>
      <c r="AG27" t="s">
        <v>71</v>
      </c>
      <c r="AH27" t="s">
        <v>19</v>
      </c>
    </row>
    <row r="28" customHeight="1" spans="1:32">
      <c r="A28" s="10" t="s">
        <v>260</v>
      </c>
      <c r="B28" s="10"/>
      <c r="C28" s="10" t="s">
        <v>261</v>
      </c>
      <c r="D28" s="10"/>
      <c r="E28" s="10"/>
      <c r="F28" s="10"/>
      <c r="G28" s="10" t="s">
        <v>261</v>
      </c>
      <c r="H28" s="10" t="s">
        <v>261</v>
      </c>
      <c r="I28" s="10" t="s">
        <v>261</v>
      </c>
      <c r="J28" s="10" t="s">
        <v>261</v>
      </c>
      <c r="K28" s="10" t="s">
        <v>261</v>
      </c>
      <c r="L28" s="10" t="s">
        <v>261</v>
      </c>
      <c r="M28" s="10" t="s">
        <v>261</v>
      </c>
      <c r="N28" s="10" t="s">
        <v>261</v>
      </c>
      <c r="O28" s="10" t="s">
        <v>261</v>
      </c>
      <c r="P28" s="10" t="s">
        <v>261</v>
      </c>
      <c r="Q28" s="10"/>
      <c r="R28" s="13" t="s">
        <v>20</v>
      </c>
      <c r="S28" s="13" t="s">
        <v>19</v>
      </c>
      <c r="T28" s="10" t="s">
        <v>261</v>
      </c>
      <c r="U28" s="13"/>
      <c r="V28" s="13" t="s">
        <v>20</v>
      </c>
      <c r="W28" s="13" t="s">
        <v>21</v>
      </c>
      <c r="X28" s="13"/>
      <c r="Y28" s="13"/>
      <c r="Z28" s="13"/>
      <c r="AA28" s="10"/>
      <c r="AB28" s="13"/>
      <c r="AC28" s="10"/>
      <c r="AD28" s="10" t="s">
        <v>261</v>
      </c>
      <c r="AE28" s="10"/>
      <c r="AF2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E32" sqref="E30:E3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262</v>
      </c>
      <c r="B1" s="4" t="s">
        <v>263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264</v>
      </c>
      <c r="H1" s="4" t="s">
        <v>265</v>
      </c>
      <c r="I1" s="4" t="s">
        <v>13</v>
      </c>
      <c r="J1" s="4" t="s">
        <v>17</v>
      </c>
      <c r="K1" s="4" t="s">
        <v>18</v>
      </c>
      <c r="L1" s="9" t="s">
        <v>266</v>
      </c>
      <c r="M1" s="4" t="s">
        <v>267</v>
      </c>
      <c r="N1" s="4" t="s">
        <v>268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269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A34" sqref="A34:A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270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273</v>
      </c>
      <c r="E2" t="str">
        <f>VLOOKUP(A2,HOP!A:L,12,0)</f>
        <v>273.00</v>
      </c>
      <c r="F2" t="str">
        <f>VLOOKUP(A2,HOP!A:C,3,0)</f>
        <v>2435901</v>
      </c>
      <c r="G2">
        <f>D2-E2</f>
        <v>0</v>
      </c>
      <c r="H2" t="str">
        <f>$H$1&amp;F2</f>
        <v>，2435901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116</v>
      </c>
      <c r="E3" t="str">
        <f>VLOOKUP(A3,HOP!A:L,12,0)</f>
        <v>116.00</v>
      </c>
      <c r="F3" t="str">
        <f>VLOOKUP(A3,HOP!A:C,3,0)</f>
        <v>2439115</v>
      </c>
      <c r="G3">
        <f t="shared" ref="G3:G27" si="0">D3-E3</f>
        <v>0</v>
      </c>
      <c r="H3" t="str">
        <f t="shared" ref="H3:H27" si="1">$H$1&amp;F3</f>
        <v>，2439115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97</v>
      </c>
      <c r="D4" s="3">
        <v>402</v>
      </c>
      <c r="E4" t="str">
        <f>VLOOKUP(A4,HOP!A:L,12,0)</f>
        <v>402.00</v>
      </c>
      <c r="F4" t="str">
        <f>VLOOKUP(A4,HOP!A:C,3,0)</f>
        <v>2435500</v>
      </c>
      <c r="G4">
        <f t="shared" si="0"/>
        <v>0</v>
      </c>
      <c r="H4" t="str">
        <f t="shared" si="1"/>
        <v>，2435500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97</v>
      </c>
      <c r="D5" s="3">
        <v>126</v>
      </c>
      <c r="E5" t="str">
        <f>VLOOKUP(A5,HOP!A:L,12,0)</f>
        <v>126.00</v>
      </c>
      <c r="F5" t="str">
        <f>VLOOKUP(A5,HOP!A:C,3,0)</f>
        <v>2441310</v>
      </c>
      <c r="G5">
        <f t="shared" si="0"/>
        <v>0</v>
      </c>
      <c r="H5" t="str">
        <f t="shared" si="1"/>
        <v>，2441310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79</v>
      </c>
      <c r="C6" s="7" t="s">
        <v>97</v>
      </c>
      <c r="D6" s="3">
        <v>68</v>
      </c>
      <c r="E6" t="str">
        <f>VLOOKUP(A6,HOP!A:L,12,0)</f>
        <v>68.00</v>
      </c>
      <c r="F6" t="str">
        <f>VLOOKUP(A6,HOP!A:C,3,0)</f>
        <v>2440705</v>
      </c>
      <c r="G6">
        <f t="shared" si="0"/>
        <v>0</v>
      </c>
      <c r="H6" t="str">
        <f t="shared" si="1"/>
        <v>，2440705</v>
      </c>
      <c r="I6" t="str">
        <f>VLOOKUP(A6,HOP!A:U,21,0)</f>
        <v>直连</v>
      </c>
    </row>
    <row r="7" ht="14.25" customHeight="1" spans="1:9">
      <c r="A7" s="6" t="s">
        <v>116</v>
      </c>
      <c r="B7" s="7" t="s">
        <v>79</v>
      </c>
      <c r="C7" s="7" t="s">
        <v>97</v>
      </c>
      <c r="D7" s="3">
        <v>237</v>
      </c>
      <c r="E7" t="str">
        <f>VLOOKUP(A7,HOP!A:L,12,0)</f>
        <v>237.00</v>
      </c>
      <c r="F7" t="str">
        <f>VLOOKUP(A7,HOP!A:C,3,0)</f>
        <v>2439505</v>
      </c>
      <c r="G7">
        <f t="shared" si="0"/>
        <v>0</v>
      </c>
      <c r="H7" t="str">
        <f t="shared" si="1"/>
        <v>，2439505</v>
      </c>
      <c r="I7" t="str">
        <f>VLOOKUP(A7,HOP!A:U,21,0)</f>
        <v>直连</v>
      </c>
    </row>
    <row r="8" ht="14.25" customHeight="1" spans="1:9">
      <c r="A8" s="6" t="s">
        <v>123</v>
      </c>
      <c r="B8" s="7" t="s">
        <v>79</v>
      </c>
      <c r="C8" s="7" t="s">
        <v>97</v>
      </c>
      <c r="D8" s="3">
        <v>84</v>
      </c>
      <c r="E8" t="str">
        <f>VLOOKUP(A8,HOP!A:L,12,0)</f>
        <v>84.00</v>
      </c>
      <c r="F8" t="str">
        <f>VLOOKUP(A8,HOP!A:C,3,0)</f>
        <v>2441231</v>
      </c>
      <c r="G8">
        <f t="shared" si="0"/>
        <v>0</v>
      </c>
      <c r="H8" t="str">
        <f t="shared" si="1"/>
        <v>，2441231</v>
      </c>
      <c r="I8" t="str">
        <f>VLOOKUP(A8,HOP!A:U,21,0)</f>
        <v>直连</v>
      </c>
    </row>
    <row r="9" ht="14.25" customHeight="1" spans="1:9">
      <c r="A9" s="6" t="s">
        <v>131</v>
      </c>
      <c r="B9" s="7" t="s">
        <v>79</v>
      </c>
      <c r="C9" s="7" t="s">
        <v>97</v>
      </c>
      <c r="D9" s="3">
        <v>189</v>
      </c>
      <c r="E9" t="str">
        <f>VLOOKUP(A9,HOP!A:L,12,0)</f>
        <v>189.00</v>
      </c>
      <c r="F9" t="str">
        <f>VLOOKUP(A9,HOP!A:C,3,0)</f>
        <v>2441204</v>
      </c>
      <c r="G9">
        <f t="shared" si="0"/>
        <v>0</v>
      </c>
      <c r="H9" t="str">
        <f t="shared" si="1"/>
        <v>，2441204</v>
      </c>
      <c r="I9" t="str">
        <f>VLOOKUP(A9,HOP!A:U,21,0)</f>
        <v>直连</v>
      </c>
    </row>
    <row r="10" ht="14.25" customHeight="1" spans="1:9">
      <c r="A10" s="6" t="s">
        <v>139</v>
      </c>
      <c r="B10" s="7" t="s">
        <v>79</v>
      </c>
      <c r="C10" s="7" t="s">
        <v>97</v>
      </c>
      <c r="D10" s="3">
        <v>106</v>
      </c>
      <c r="E10" t="str">
        <f>VLOOKUP(A10,HOP!A:L,12,0)</f>
        <v>106.00</v>
      </c>
      <c r="F10" t="str">
        <f>VLOOKUP(A10,HOP!A:C,3,0)</f>
        <v>2441446</v>
      </c>
      <c r="G10">
        <f t="shared" si="0"/>
        <v>0</v>
      </c>
      <c r="H10" t="str">
        <f t="shared" si="1"/>
        <v>，2441446</v>
      </c>
      <c r="I10" t="str">
        <f>VLOOKUP(A10,HOP!A:U,21,0)</f>
        <v>直连</v>
      </c>
    </row>
    <row r="11" ht="14.25" customHeight="1" spans="1:9">
      <c r="A11" s="6" t="s">
        <v>147</v>
      </c>
      <c r="B11" s="7" t="s">
        <v>97</v>
      </c>
      <c r="C11" s="7" t="s">
        <v>151</v>
      </c>
      <c r="D11" s="3">
        <v>192</v>
      </c>
      <c r="E11" t="str">
        <f>VLOOKUP(A11,HOP!A:L,12,0)</f>
        <v>192.00</v>
      </c>
      <c r="F11" t="str">
        <f>VLOOKUP(A11,HOP!A:C,3,0)</f>
        <v>2440761</v>
      </c>
      <c r="G11">
        <f t="shared" si="0"/>
        <v>0</v>
      </c>
      <c r="H11" t="str">
        <f t="shared" si="1"/>
        <v>，2440761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97</v>
      </c>
      <c r="C12" s="7" t="s">
        <v>151</v>
      </c>
      <c r="D12" s="3">
        <v>106</v>
      </c>
      <c r="E12" t="str">
        <f>VLOOKUP(A12,HOP!A:L,12,0)</f>
        <v>106.00</v>
      </c>
      <c r="F12" t="str">
        <f>VLOOKUP(A12,HOP!A:C,3,0)</f>
        <v>2442203</v>
      </c>
      <c r="G12">
        <f t="shared" si="0"/>
        <v>0</v>
      </c>
      <c r="H12" t="str">
        <f t="shared" si="1"/>
        <v>，2442203</v>
      </c>
      <c r="I12" t="str">
        <f>VLOOKUP(A12,HOP!A:U,21,0)</f>
        <v>直连</v>
      </c>
    </row>
    <row r="13" ht="14.25" customHeight="1" spans="1:9">
      <c r="A13" s="6" t="s">
        <v>160</v>
      </c>
      <c r="B13" s="7" t="s">
        <v>97</v>
      </c>
      <c r="C13" s="7" t="s">
        <v>151</v>
      </c>
      <c r="D13" s="3">
        <v>145</v>
      </c>
      <c r="E13" t="str">
        <f>VLOOKUP(A13,HOP!A:L,12,0)</f>
        <v>145.00</v>
      </c>
      <c r="F13" t="str">
        <f>VLOOKUP(A13,HOP!A:C,3,0)</f>
        <v>2441978</v>
      </c>
      <c r="G13">
        <f t="shared" si="0"/>
        <v>0</v>
      </c>
      <c r="H13" t="str">
        <f t="shared" si="1"/>
        <v>，2441978</v>
      </c>
      <c r="I13" t="str">
        <f>VLOOKUP(A13,HOP!A:U,21,0)</f>
        <v>直连</v>
      </c>
    </row>
    <row r="14" ht="14.25" customHeight="1" spans="1:9">
      <c r="A14" s="6" t="s">
        <v>167</v>
      </c>
      <c r="B14" s="7" t="s">
        <v>97</v>
      </c>
      <c r="C14" s="7" t="s">
        <v>151</v>
      </c>
      <c r="D14" s="3">
        <v>117</v>
      </c>
      <c r="E14" t="str">
        <f>VLOOKUP(A14,HOP!A:L,12,0)</f>
        <v>117.00</v>
      </c>
      <c r="F14" t="str">
        <f>VLOOKUP(A14,HOP!A:C,3,0)</f>
        <v>2440687</v>
      </c>
      <c r="G14">
        <f t="shared" si="0"/>
        <v>0</v>
      </c>
      <c r="H14" t="str">
        <f t="shared" si="1"/>
        <v>，2440687</v>
      </c>
      <c r="I14" t="str">
        <f>VLOOKUP(A14,HOP!A:U,21,0)</f>
        <v>直连</v>
      </c>
    </row>
    <row r="15" ht="14.25" customHeight="1" spans="1:9">
      <c r="A15" s="6" t="s">
        <v>174</v>
      </c>
      <c r="B15" s="7" t="s">
        <v>97</v>
      </c>
      <c r="C15" s="7" t="s">
        <v>151</v>
      </c>
      <c r="D15" s="3">
        <v>132</v>
      </c>
      <c r="E15" t="str">
        <f>VLOOKUP(A15,HOP!A:L,12,0)</f>
        <v>132.00</v>
      </c>
      <c r="F15" t="str">
        <f>VLOOKUP(A15,HOP!A:C,3,0)</f>
        <v>2443152</v>
      </c>
      <c r="G15">
        <f t="shared" si="0"/>
        <v>0</v>
      </c>
      <c r="H15" t="str">
        <f t="shared" si="1"/>
        <v>，2443152</v>
      </c>
      <c r="I15" t="str">
        <f>VLOOKUP(A15,HOP!A:U,21,0)</f>
        <v>直连</v>
      </c>
    </row>
    <row r="16" ht="14.25" customHeight="1" spans="1:9">
      <c r="A16" s="6" t="s">
        <v>182</v>
      </c>
      <c r="B16" s="7" t="s">
        <v>97</v>
      </c>
      <c r="C16" s="7" t="s">
        <v>151</v>
      </c>
      <c r="D16" s="3">
        <v>100</v>
      </c>
      <c r="E16" t="str">
        <f>VLOOKUP(A16,HOP!A:L,12,0)</f>
        <v>100.00</v>
      </c>
      <c r="F16" t="str">
        <f>VLOOKUP(A16,HOP!A:C,3,0)</f>
        <v>2442406</v>
      </c>
      <c r="G16">
        <f t="shared" si="0"/>
        <v>0</v>
      </c>
      <c r="H16" t="str">
        <f t="shared" si="1"/>
        <v>，2442406</v>
      </c>
      <c r="I16" t="str">
        <f>VLOOKUP(A16,HOP!A:U,21,0)</f>
        <v>直连</v>
      </c>
    </row>
    <row r="17" ht="14.25" customHeight="1" spans="1:9">
      <c r="A17" s="6" t="s">
        <v>190</v>
      </c>
      <c r="B17" s="7" t="s">
        <v>97</v>
      </c>
      <c r="C17" s="7" t="s">
        <v>151</v>
      </c>
      <c r="D17" s="3">
        <v>124</v>
      </c>
      <c r="E17" t="str">
        <f>VLOOKUP(A17,HOP!A:L,12,0)</f>
        <v>124.00</v>
      </c>
      <c r="F17" t="str">
        <f>VLOOKUP(A17,HOP!A:C,3,0)</f>
        <v>2442112</v>
      </c>
      <c r="G17">
        <f t="shared" si="0"/>
        <v>0</v>
      </c>
      <c r="H17" t="str">
        <f t="shared" si="1"/>
        <v>，2442112</v>
      </c>
      <c r="I17" t="str">
        <f>VLOOKUP(A17,HOP!A:U,21,0)</f>
        <v>直连</v>
      </c>
    </row>
    <row r="18" ht="14.25" customHeight="1" spans="1:9">
      <c r="A18" s="6" t="s">
        <v>194</v>
      </c>
      <c r="B18" s="7" t="s">
        <v>97</v>
      </c>
      <c r="C18" s="7" t="s">
        <v>196</v>
      </c>
      <c r="D18" s="3">
        <v>234</v>
      </c>
      <c r="E18" t="str">
        <f>VLOOKUP(A18,HOP!A:L,12,0)</f>
        <v>234.00</v>
      </c>
      <c r="F18" t="str">
        <f>VLOOKUP(A18,HOP!A:C,3,0)</f>
        <v>2442595</v>
      </c>
      <c r="G18">
        <f t="shared" si="0"/>
        <v>0</v>
      </c>
      <c r="H18" t="str">
        <f t="shared" si="1"/>
        <v>，2442595</v>
      </c>
      <c r="I18" t="str">
        <f>VLOOKUP(A18,HOP!A:U,21,0)</f>
        <v>直连</v>
      </c>
    </row>
    <row r="19" ht="14.25" customHeight="1" spans="1:9">
      <c r="A19" s="6" t="s">
        <v>200</v>
      </c>
      <c r="B19" s="7" t="s">
        <v>151</v>
      </c>
      <c r="C19" s="7" t="s">
        <v>196</v>
      </c>
      <c r="D19" s="3">
        <v>192</v>
      </c>
      <c r="E19" t="str">
        <f>VLOOKUP(A19,HOP!A:L,12,0)</f>
        <v>192.00</v>
      </c>
      <c r="F19" t="str">
        <f>VLOOKUP(A19,HOP!A:C,3,0)</f>
        <v>2444533</v>
      </c>
      <c r="G19">
        <f t="shared" si="0"/>
        <v>0</v>
      </c>
      <c r="H19" t="str">
        <f t="shared" si="1"/>
        <v>，2444533</v>
      </c>
      <c r="I19" t="str">
        <f>VLOOKUP(A19,HOP!A:U,21,0)</f>
        <v>直连</v>
      </c>
    </row>
    <row r="20" ht="14.25" customHeight="1" spans="1:9">
      <c r="A20" s="6" t="s">
        <v>207</v>
      </c>
      <c r="B20" s="7" t="s">
        <v>151</v>
      </c>
      <c r="C20" s="7" t="s">
        <v>196</v>
      </c>
      <c r="D20" s="3">
        <v>106</v>
      </c>
      <c r="E20" t="str">
        <f>VLOOKUP(A20,HOP!A:L,12,0)</f>
        <v>106.00</v>
      </c>
      <c r="F20" t="str">
        <f>VLOOKUP(A20,HOP!A:C,3,0)</f>
        <v>2444690</v>
      </c>
      <c r="G20">
        <f t="shared" si="0"/>
        <v>0</v>
      </c>
      <c r="H20" t="str">
        <f t="shared" si="1"/>
        <v>，2444690</v>
      </c>
      <c r="I20" t="str">
        <f>VLOOKUP(A20,HOP!A:U,21,0)</f>
        <v>直连</v>
      </c>
    </row>
    <row r="21" ht="14.25" customHeight="1" spans="1:9">
      <c r="A21" s="6" t="s">
        <v>214</v>
      </c>
      <c r="B21" s="7" t="s">
        <v>151</v>
      </c>
      <c r="C21" s="7" t="s">
        <v>196</v>
      </c>
      <c r="D21" s="3">
        <v>159</v>
      </c>
      <c r="E21" t="str">
        <f>VLOOKUP(A21,HOP!A:L,12,0)</f>
        <v>159.00</v>
      </c>
      <c r="F21" t="str">
        <f>VLOOKUP(A21,HOP!A:C,3,0)</f>
        <v>2444562</v>
      </c>
      <c r="G21">
        <f t="shared" si="0"/>
        <v>0</v>
      </c>
      <c r="H21" t="str">
        <f t="shared" si="1"/>
        <v>，2444562</v>
      </c>
      <c r="I21" t="str">
        <f>VLOOKUP(A21,HOP!A:U,21,0)</f>
        <v>直连</v>
      </c>
    </row>
    <row r="22" ht="14.25" customHeight="1" spans="1:9">
      <c r="A22" s="6" t="s">
        <v>222</v>
      </c>
      <c r="B22" s="7" t="s">
        <v>196</v>
      </c>
      <c r="C22" s="7" t="s">
        <v>226</v>
      </c>
      <c r="D22" s="3">
        <v>164</v>
      </c>
      <c r="E22" t="str">
        <f>VLOOKUP(A22,HOP!A:L,12,0)</f>
        <v>164.00</v>
      </c>
      <c r="F22" t="str">
        <f>VLOOKUP(A22,HOP!A:C,3,0)</f>
        <v>2445258</v>
      </c>
      <c r="G22">
        <f t="shared" si="0"/>
        <v>0</v>
      </c>
      <c r="H22" t="str">
        <f t="shared" si="1"/>
        <v>，2445258</v>
      </c>
      <c r="I22" t="str">
        <f>VLOOKUP(A22,HOP!A:U,21,0)</f>
        <v>直连</v>
      </c>
    </row>
    <row r="23" ht="14.25" customHeight="1" spans="1:9">
      <c r="A23" s="6" t="s">
        <v>229</v>
      </c>
      <c r="B23" s="7" t="s">
        <v>196</v>
      </c>
      <c r="C23" s="7" t="s">
        <v>226</v>
      </c>
      <c r="D23" s="3">
        <v>100</v>
      </c>
      <c r="E23" t="str">
        <f>VLOOKUP(A23,HOP!A:L,12,0)</f>
        <v>100.00</v>
      </c>
      <c r="F23" t="str">
        <f>VLOOKUP(A23,HOP!A:C,3,0)</f>
        <v>2445069</v>
      </c>
      <c r="G23">
        <f t="shared" si="0"/>
        <v>0</v>
      </c>
      <c r="H23" t="str">
        <f t="shared" si="1"/>
        <v>，2445069</v>
      </c>
      <c r="I23" t="str">
        <f>VLOOKUP(A23,HOP!A:U,21,0)</f>
        <v>直连</v>
      </c>
    </row>
    <row r="24" ht="14.25" customHeight="1" spans="1:9">
      <c r="A24" s="6" t="s">
        <v>235</v>
      </c>
      <c r="B24" s="7" t="s">
        <v>196</v>
      </c>
      <c r="C24" s="7" t="s">
        <v>226</v>
      </c>
      <c r="D24" s="3">
        <v>372</v>
      </c>
      <c r="E24" t="str">
        <f>VLOOKUP(A24,HOP!A:L,12,0)</f>
        <v>372.00</v>
      </c>
      <c r="F24" t="str">
        <f>VLOOKUP(A24,HOP!A:C,3,0)</f>
        <v>2445592</v>
      </c>
      <c r="G24">
        <f t="shared" si="0"/>
        <v>0</v>
      </c>
      <c r="H24" t="str">
        <f t="shared" si="1"/>
        <v>，2445592</v>
      </c>
      <c r="I24" t="str">
        <f>VLOOKUP(A24,HOP!A:U,21,0)</f>
        <v>直连</v>
      </c>
    </row>
    <row r="25" ht="14.25" customHeight="1" spans="1:9">
      <c r="A25" s="6" t="s">
        <v>243</v>
      </c>
      <c r="B25" s="7" t="s">
        <v>151</v>
      </c>
      <c r="C25" s="7" t="s">
        <v>226</v>
      </c>
      <c r="D25" s="3">
        <v>298</v>
      </c>
      <c r="E25" t="str">
        <f>VLOOKUP(A25,HOP!A:L,12,0)</f>
        <v>298.00</v>
      </c>
      <c r="F25" t="str">
        <f>VLOOKUP(A25,HOP!A:C,3,0)</f>
        <v>2443133</v>
      </c>
      <c r="G25">
        <f t="shared" si="0"/>
        <v>0</v>
      </c>
      <c r="H25" t="str">
        <f t="shared" si="1"/>
        <v>，2443133</v>
      </c>
      <c r="I25" t="str">
        <f>VLOOKUP(A25,HOP!A:U,21,0)</f>
        <v>直连</v>
      </c>
    </row>
    <row r="26" ht="14.25" customHeight="1" spans="1:9">
      <c r="A26" s="6" t="s">
        <v>251</v>
      </c>
      <c r="B26" s="7" t="s">
        <v>196</v>
      </c>
      <c r="C26" s="7" t="s">
        <v>226</v>
      </c>
      <c r="D26" s="3">
        <v>117</v>
      </c>
      <c r="E26" t="str">
        <f>VLOOKUP(A26,HOP!A:L,12,0)</f>
        <v>117.00</v>
      </c>
      <c r="F26" t="str">
        <f>VLOOKUP(A26,HOP!A:C,3,0)</f>
        <v>2446380</v>
      </c>
      <c r="G26">
        <f t="shared" si="0"/>
        <v>0</v>
      </c>
      <c r="H26" t="str">
        <f t="shared" si="1"/>
        <v>，2446380</v>
      </c>
      <c r="I26" t="str">
        <f>VLOOKUP(A26,HOP!A:U,21,0)</f>
        <v>直连</v>
      </c>
    </row>
    <row r="27" ht="14.25" customHeight="1" spans="1:9">
      <c r="A27" s="6" t="s">
        <v>253</v>
      </c>
      <c r="B27" s="7" t="s">
        <v>196</v>
      </c>
      <c r="C27" s="7" t="s">
        <v>255</v>
      </c>
      <c r="D27" s="3">
        <v>315</v>
      </c>
      <c r="E27" t="str">
        <f>VLOOKUP(A27,HOP!A:L,12,0)</f>
        <v>315.00</v>
      </c>
      <c r="F27" t="str">
        <f>VLOOKUP(A27,HOP!A:C,3,0)</f>
        <v>2446010</v>
      </c>
      <c r="G27">
        <f t="shared" si="0"/>
        <v>0</v>
      </c>
      <c r="H27" t="str">
        <f t="shared" si="1"/>
        <v>，2446010</v>
      </c>
      <c r="I27" t="str">
        <f>VLOOKUP(A27,HOP!A:U,21,0)</f>
        <v>直连</v>
      </c>
    </row>
    <row r="29" spans="4:4">
      <c r="D29" s="3">
        <f>SUM(D2:D28)</f>
        <v>4574</v>
      </c>
    </row>
    <row r="30" ht="14.25" spans="4:4">
      <c r="D30" s="8" t="s">
        <v>22</v>
      </c>
    </row>
    <row r="34" spans="1:1">
      <c r="A34" t="s">
        <v>271</v>
      </c>
    </row>
    <row r="35" spans="1:1">
      <c r="A35" s="5" t="s">
        <v>272</v>
      </c>
    </row>
  </sheetData>
  <autoFilter ref="A1:I2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273</v>
      </c>
      <c r="B1" s="2" t="s">
        <v>274</v>
      </c>
      <c r="C1" s="2" t="s">
        <v>275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276</v>
      </c>
      <c r="I1" s="2" t="s">
        <v>277</v>
      </c>
      <c r="J1" s="2" t="s">
        <v>278</v>
      </c>
      <c r="K1" s="2" t="s">
        <v>279</v>
      </c>
      <c r="L1" s="2" t="s">
        <v>280</v>
      </c>
      <c r="M1" s="2" t="s">
        <v>281</v>
      </c>
      <c r="N1" s="2" t="s">
        <v>282</v>
      </c>
      <c r="O1" s="2" t="s">
        <v>283</v>
      </c>
      <c r="P1" s="2" t="s">
        <v>284</v>
      </c>
      <c r="Q1" s="2" t="s">
        <v>285</v>
      </c>
      <c r="R1" s="2" t="s">
        <v>286</v>
      </c>
      <c r="S1" s="2" t="s">
        <v>287</v>
      </c>
      <c r="T1" s="2" t="s">
        <v>288</v>
      </c>
      <c r="U1" s="2" t="s">
        <v>289</v>
      </c>
    </row>
    <row r="2" s="1" customFormat="1" spans="1:21">
      <c r="A2" s="1" t="s">
        <v>251</v>
      </c>
      <c r="B2" s="1" t="s">
        <v>196</v>
      </c>
      <c r="C2" s="1" t="s">
        <v>290</v>
      </c>
      <c r="D2" s="1" t="s">
        <v>169</v>
      </c>
      <c r="E2" s="1" t="s">
        <v>252</v>
      </c>
      <c r="F2" s="1" t="s">
        <v>196</v>
      </c>
      <c r="G2" s="1" t="s">
        <v>226</v>
      </c>
      <c r="H2" s="1" t="s">
        <v>291</v>
      </c>
      <c r="I2" s="1" t="s">
        <v>292</v>
      </c>
      <c r="J2" s="1" t="s">
        <v>293</v>
      </c>
      <c r="K2" s="1" t="s">
        <v>292</v>
      </c>
      <c r="L2" s="1" t="s">
        <v>292</v>
      </c>
      <c r="M2" s="1" t="s">
        <v>294</v>
      </c>
      <c r="N2" s="1" t="s">
        <v>294</v>
      </c>
      <c r="O2" s="1" t="s">
        <v>295</v>
      </c>
      <c r="P2" s="1" t="s">
        <v>296</v>
      </c>
      <c r="Q2" s="1" t="s">
        <v>297</v>
      </c>
      <c r="R2" s="1" t="s">
        <v>298</v>
      </c>
      <c r="S2" s="1" t="s">
        <v>71</v>
      </c>
      <c r="T2" s="1" t="s">
        <v>299</v>
      </c>
      <c r="U2" s="1" t="s">
        <v>300</v>
      </c>
    </row>
    <row r="3" s="1" customFormat="1" spans="1:21">
      <c r="A3" s="1" t="s">
        <v>253</v>
      </c>
      <c r="B3" s="1" t="s">
        <v>196</v>
      </c>
      <c r="C3" s="1" t="s">
        <v>301</v>
      </c>
      <c r="D3" s="1" t="s">
        <v>87</v>
      </c>
      <c r="E3" s="1" t="s">
        <v>254</v>
      </c>
      <c r="F3" s="1" t="s">
        <v>196</v>
      </c>
      <c r="G3" s="1" t="s">
        <v>255</v>
      </c>
      <c r="H3" s="1" t="s">
        <v>291</v>
      </c>
      <c r="I3" s="1" t="s">
        <v>302</v>
      </c>
      <c r="J3" s="1" t="s">
        <v>293</v>
      </c>
      <c r="K3" s="1" t="s">
        <v>302</v>
      </c>
      <c r="L3" s="1" t="s">
        <v>302</v>
      </c>
      <c r="M3" s="1" t="s">
        <v>294</v>
      </c>
      <c r="N3" s="1" t="s">
        <v>294</v>
      </c>
      <c r="O3" s="1" t="s">
        <v>295</v>
      </c>
      <c r="P3" s="1" t="s">
        <v>296</v>
      </c>
      <c r="Q3" s="1" t="s">
        <v>297</v>
      </c>
      <c r="R3" s="1" t="s">
        <v>303</v>
      </c>
      <c r="S3" s="1" t="s">
        <v>71</v>
      </c>
      <c r="T3" s="1" t="s">
        <v>299</v>
      </c>
      <c r="U3" s="1" t="s">
        <v>300</v>
      </c>
    </row>
    <row r="4" s="1" customFormat="1" spans="1:21">
      <c r="A4" s="1" t="s">
        <v>235</v>
      </c>
      <c r="B4" s="1" t="s">
        <v>196</v>
      </c>
      <c r="C4" s="1" t="s">
        <v>304</v>
      </c>
      <c r="D4" s="1" t="s">
        <v>237</v>
      </c>
      <c r="E4" s="1" t="s">
        <v>305</v>
      </c>
      <c r="F4" s="1" t="s">
        <v>196</v>
      </c>
      <c r="G4" s="1" t="s">
        <v>226</v>
      </c>
      <c r="H4" s="1" t="s">
        <v>291</v>
      </c>
      <c r="I4" s="1" t="s">
        <v>306</v>
      </c>
      <c r="J4" s="1" t="s">
        <v>293</v>
      </c>
      <c r="K4" s="1" t="s">
        <v>306</v>
      </c>
      <c r="L4" s="1" t="s">
        <v>306</v>
      </c>
      <c r="M4" s="1" t="s">
        <v>294</v>
      </c>
      <c r="N4" s="1" t="s">
        <v>294</v>
      </c>
      <c r="O4" s="1" t="s">
        <v>295</v>
      </c>
      <c r="P4" s="1" t="s">
        <v>296</v>
      </c>
      <c r="Q4" s="1" t="s">
        <v>297</v>
      </c>
      <c r="R4" s="1" t="s">
        <v>307</v>
      </c>
      <c r="S4" s="1" t="s">
        <v>71</v>
      </c>
      <c r="T4" s="1" t="s">
        <v>299</v>
      </c>
      <c r="U4" s="1" t="s">
        <v>300</v>
      </c>
    </row>
    <row r="5" s="1" customFormat="1" spans="1:21">
      <c r="A5" s="1" t="s">
        <v>222</v>
      </c>
      <c r="B5" s="1" t="s">
        <v>151</v>
      </c>
      <c r="C5" s="1" t="s">
        <v>308</v>
      </c>
      <c r="D5" s="1" t="s">
        <v>224</v>
      </c>
      <c r="E5" s="1" t="s">
        <v>225</v>
      </c>
      <c r="F5" s="1" t="s">
        <v>196</v>
      </c>
      <c r="G5" s="1" t="s">
        <v>226</v>
      </c>
      <c r="H5" s="1" t="s">
        <v>291</v>
      </c>
      <c r="I5" s="1" t="s">
        <v>309</v>
      </c>
      <c r="J5" s="1" t="s">
        <v>293</v>
      </c>
      <c r="K5" s="1" t="s">
        <v>309</v>
      </c>
      <c r="L5" s="1" t="s">
        <v>309</v>
      </c>
      <c r="M5" s="1" t="s">
        <v>294</v>
      </c>
      <c r="N5" s="1" t="s">
        <v>294</v>
      </c>
      <c r="O5" s="1" t="s">
        <v>295</v>
      </c>
      <c r="P5" s="1" t="s">
        <v>296</v>
      </c>
      <c r="Q5" s="1" t="s">
        <v>297</v>
      </c>
      <c r="R5" s="1" t="s">
        <v>310</v>
      </c>
      <c r="S5" s="1" t="s">
        <v>71</v>
      </c>
      <c r="T5" s="1" t="s">
        <v>299</v>
      </c>
      <c r="U5" s="1" t="s">
        <v>300</v>
      </c>
    </row>
    <row r="6" s="1" customFormat="1" spans="1:21">
      <c r="A6" s="1" t="s">
        <v>229</v>
      </c>
      <c r="B6" s="1" t="s">
        <v>151</v>
      </c>
      <c r="C6" s="1" t="s">
        <v>311</v>
      </c>
      <c r="D6" s="1" t="s">
        <v>312</v>
      </c>
      <c r="E6" s="1" t="s">
        <v>232</v>
      </c>
      <c r="F6" s="1" t="s">
        <v>196</v>
      </c>
      <c r="G6" s="1" t="s">
        <v>226</v>
      </c>
      <c r="H6" s="1" t="s">
        <v>291</v>
      </c>
      <c r="I6" s="1" t="s">
        <v>313</v>
      </c>
      <c r="J6" s="1" t="s">
        <v>293</v>
      </c>
      <c r="K6" s="1" t="s">
        <v>313</v>
      </c>
      <c r="L6" s="1" t="s">
        <v>313</v>
      </c>
      <c r="M6" s="1" t="s">
        <v>294</v>
      </c>
      <c r="N6" s="1" t="s">
        <v>294</v>
      </c>
      <c r="O6" s="1" t="s">
        <v>295</v>
      </c>
      <c r="P6" s="1" t="s">
        <v>296</v>
      </c>
      <c r="Q6" s="1" t="s">
        <v>297</v>
      </c>
      <c r="R6" s="1" t="s">
        <v>314</v>
      </c>
      <c r="S6" s="1" t="s">
        <v>71</v>
      </c>
      <c r="T6" s="1" t="s">
        <v>299</v>
      </c>
      <c r="U6" s="1" t="s">
        <v>300</v>
      </c>
    </row>
    <row r="7" s="1" customFormat="1" spans="1:21">
      <c r="A7" s="1" t="s">
        <v>207</v>
      </c>
      <c r="B7" s="1" t="s">
        <v>151</v>
      </c>
      <c r="C7" s="1" t="s">
        <v>315</v>
      </c>
      <c r="D7" s="1" t="s">
        <v>316</v>
      </c>
      <c r="E7" s="1" t="s">
        <v>210</v>
      </c>
      <c r="F7" s="1" t="s">
        <v>151</v>
      </c>
      <c r="G7" s="1" t="s">
        <v>196</v>
      </c>
      <c r="H7" s="1" t="s">
        <v>291</v>
      </c>
      <c r="I7" s="1" t="s">
        <v>317</v>
      </c>
      <c r="J7" s="1" t="s">
        <v>293</v>
      </c>
      <c r="K7" s="1" t="s">
        <v>317</v>
      </c>
      <c r="L7" s="1" t="s">
        <v>317</v>
      </c>
      <c r="M7" s="1" t="s">
        <v>294</v>
      </c>
      <c r="N7" s="1" t="s">
        <v>294</v>
      </c>
      <c r="O7" s="1" t="s">
        <v>295</v>
      </c>
      <c r="P7" s="1" t="s">
        <v>296</v>
      </c>
      <c r="Q7" s="1" t="s">
        <v>297</v>
      </c>
      <c r="R7" s="1" t="s">
        <v>318</v>
      </c>
      <c r="S7" s="1" t="s">
        <v>71</v>
      </c>
      <c r="T7" s="1" t="s">
        <v>299</v>
      </c>
      <c r="U7" s="1" t="s">
        <v>300</v>
      </c>
    </row>
    <row r="8" s="1" customFormat="1" spans="1:21">
      <c r="A8" s="1" t="s">
        <v>214</v>
      </c>
      <c r="B8" s="1" t="s">
        <v>151</v>
      </c>
      <c r="C8" s="1" t="s">
        <v>319</v>
      </c>
      <c r="D8" s="1" t="s">
        <v>320</v>
      </c>
      <c r="E8" s="1" t="s">
        <v>217</v>
      </c>
      <c r="F8" s="1" t="s">
        <v>151</v>
      </c>
      <c r="G8" s="1" t="s">
        <v>196</v>
      </c>
      <c r="H8" s="1" t="s">
        <v>291</v>
      </c>
      <c r="I8" s="1" t="s">
        <v>321</v>
      </c>
      <c r="J8" s="1" t="s">
        <v>293</v>
      </c>
      <c r="K8" s="1" t="s">
        <v>321</v>
      </c>
      <c r="L8" s="1" t="s">
        <v>321</v>
      </c>
      <c r="M8" s="1" t="s">
        <v>294</v>
      </c>
      <c r="N8" s="1" t="s">
        <v>294</v>
      </c>
      <c r="O8" s="1" t="s">
        <v>295</v>
      </c>
      <c r="P8" s="1" t="s">
        <v>296</v>
      </c>
      <c r="Q8" s="1" t="s">
        <v>297</v>
      </c>
      <c r="R8" s="1" t="s">
        <v>322</v>
      </c>
      <c r="S8" s="1" t="s">
        <v>71</v>
      </c>
      <c r="T8" s="1" t="s">
        <v>299</v>
      </c>
      <c r="U8" s="1" t="s">
        <v>300</v>
      </c>
    </row>
    <row r="9" s="1" customFormat="1" spans="1:21">
      <c r="A9" s="1" t="s">
        <v>200</v>
      </c>
      <c r="B9" s="1" t="s">
        <v>151</v>
      </c>
      <c r="C9" s="1" t="s">
        <v>323</v>
      </c>
      <c r="D9" s="1" t="s">
        <v>324</v>
      </c>
      <c r="E9" s="1" t="s">
        <v>203</v>
      </c>
      <c r="F9" s="1" t="s">
        <v>151</v>
      </c>
      <c r="G9" s="1" t="s">
        <v>196</v>
      </c>
      <c r="H9" s="1" t="s">
        <v>291</v>
      </c>
      <c r="I9" s="1" t="s">
        <v>325</v>
      </c>
      <c r="J9" s="1" t="s">
        <v>293</v>
      </c>
      <c r="K9" s="1" t="s">
        <v>325</v>
      </c>
      <c r="L9" s="1" t="s">
        <v>325</v>
      </c>
      <c r="M9" s="1" t="s">
        <v>294</v>
      </c>
      <c r="N9" s="1" t="s">
        <v>294</v>
      </c>
      <c r="O9" s="1" t="s">
        <v>295</v>
      </c>
      <c r="P9" s="1" t="s">
        <v>296</v>
      </c>
      <c r="Q9" s="1" t="s">
        <v>297</v>
      </c>
      <c r="R9" s="1" t="s">
        <v>326</v>
      </c>
      <c r="S9" s="1" t="s">
        <v>71</v>
      </c>
      <c r="T9" s="1" t="s">
        <v>299</v>
      </c>
      <c r="U9" s="1" t="s">
        <v>300</v>
      </c>
    </row>
    <row r="10" s="1" customFormat="1" spans="1:21">
      <c r="A10" s="1" t="s">
        <v>174</v>
      </c>
      <c r="B10" s="1" t="s">
        <v>97</v>
      </c>
      <c r="C10" s="1" t="s">
        <v>327</v>
      </c>
      <c r="D10" s="1" t="s">
        <v>328</v>
      </c>
      <c r="E10" s="1" t="s">
        <v>177</v>
      </c>
      <c r="F10" s="1" t="s">
        <v>97</v>
      </c>
      <c r="G10" s="1" t="s">
        <v>151</v>
      </c>
      <c r="H10" s="1" t="s">
        <v>291</v>
      </c>
      <c r="I10" s="1" t="s">
        <v>329</v>
      </c>
      <c r="J10" s="1" t="s">
        <v>293</v>
      </c>
      <c r="K10" s="1" t="s">
        <v>329</v>
      </c>
      <c r="L10" s="1" t="s">
        <v>329</v>
      </c>
      <c r="M10" s="1" t="s">
        <v>294</v>
      </c>
      <c r="N10" s="1" t="s">
        <v>294</v>
      </c>
      <c r="O10" s="1" t="s">
        <v>295</v>
      </c>
      <c r="P10" s="1" t="s">
        <v>296</v>
      </c>
      <c r="Q10" s="1" t="s">
        <v>297</v>
      </c>
      <c r="R10" s="1" t="s">
        <v>330</v>
      </c>
      <c r="S10" s="1" t="s">
        <v>71</v>
      </c>
      <c r="T10" s="1" t="s">
        <v>299</v>
      </c>
      <c r="U10" s="1" t="s">
        <v>300</v>
      </c>
    </row>
    <row r="11" s="1" customFormat="1" spans="1:21">
      <c r="A11" s="1" t="s">
        <v>243</v>
      </c>
      <c r="B11" s="1" t="s">
        <v>97</v>
      </c>
      <c r="C11" s="1" t="s">
        <v>331</v>
      </c>
      <c r="D11" s="1" t="s">
        <v>245</v>
      </c>
      <c r="E11" s="1" t="s">
        <v>246</v>
      </c>
      <c r="F11" s="1" t="s">
        <v>151</v>
      </c>
      <c r="G11" s="1" t="s">
        <v>226</v>
      </c>
      <c r="H11" s="1" t="s">
        <v>291</v>
      </c>
      <c r="I11" s="1" t="s">
        <v>332</v>
      </c>
      <c r="J11" s="1" t="s">
        <v>293</v>
      </c>
      <c r="K11" s="1" t="s">
        <v>332</v>
      </c>
      <c r="L11" s="1" t="s">
        <v>332</v>
      </c>
      <c r="M11" s="1" t="s">
        <v>294</v>
      </c>
      <c r="N11" s="1" t="s">
        <v>294</v>
      </c>
      <c r="O11" s="1" t="s">
        <v>295</v>
      </c>
      <c r="P11" s="1" t="s">
        <v>296</v>
      </c>
      <c r="Q11" s="1" t="s">
        <v>297</v>
      </c>
      <c r="R11" s="1" t="s">
        <v>333</v>
      </c>
      <c r="S11" s="1" t="s">
        <v>71</v>
      </c>
      <c r="T11" s="1" t="s">
        <v>299</v>
      </c>
      <c r="U11" s="1" t="s">
        <v>300</v>
      </c>
    </row>
    <row r="12" s="1" customFormat="1" spans="1:21">
      <c r="A12" s="1" t="s">
        <v>194</v>
      </c>
      <c r="B12" s="1" t="s">
        <v>97</v>
      </c>
      <c r="C12" s="1" t="s">
        <v>334</v>
      </c>
      <c r="D12" s="1" t="s">
        <v>169</v>
      </c>
      <c r="E12" s="1" t="s">
        <v>195</v>
      </c>
      <c r="F12" s="1" t="s">
        <v>97</v>
      </c>
      <c r="G12" s="1" t="s">
        <v>196</v>
      </c>
      <c r="H12" s="1" t="s">
        <v>291</v>
      </c>
      <c r="I12" s="1" t="s">
        <v>335</v>
      </c>
      <c r="J12" s="1" t="s">
        <v>293</v>
      </c>
      <c r="K12" s="1" t="s">
        <v>335</v>
      </c>
      <c r="L12" s="1" t="s">
        <v>335</v>
      </c>
      <c r="M12" s="1" t="s">
        <v>294</v>
      </c>
      <c r="N12" s="1" t="s">
        <v>294</v>
      </c>
      <c r="O12" s="1" t="s">
        <v>295</v>
      </c>
      <c r="P12" s="1" t="s">
        <v>296</v>
      </c>
      <c r="Q12" s="1" t="s">
        <v>297</v>
      </c>
      <c r="R12" s="1" t="s">
        <v>336</v>
      </c>
      <c r="S12" s="1" t="s">
        <v>71</v>
      </c>
      <c r="T12" s="1" t="s">
        <v>299</v>
      </c>
      <c r="U12" s="1" t="s">
        <v>300</v>
      </c>
    </row>
    <row r="13" s="1" customFormat="1" spans="1:21">
      <c r="A13" s="1" t="s">
        <v>182</v>
      </c>
      <c r="B13" s="1" t="s">
        <v>97</v>
      </c>
      <c r="C13" s="1" t="s">
        <v>337</v>
      </c>
      <c r="D13" s="1" t="s">
        <v>338</v>
      </c>
      <c r="E13" s="1" t="s">
        <v>185</v>
      </c>
      <c r="F13" s="1" t="s">
        <v>97</v>
      </c>
      <c r="G13" s="1" t="s">
        <v>151</v>
      </c>
      <c r="H13" s="1" t="s">
        <v>291</v>
      </c>
      <c r="I13" s="1" t="s">
        <v>313</v>
      </c>
      <c r="J13" s="1" t="s">
        <v>293</v>
      </c>
      <c r="K13" s="1" t="s">
        <v>313</v>
      </c>
      <c r="L13" s="1" t="s">
        <v>313</v>
      </c>
      <c r="M13" s="1" t="s">
        <v>294</v>
      </c>
      <c r="N13" s="1" t="s">
        <v>294</v>
      </c>
      <c r="O13" s="1" t="s">
        <v>295</v>
      </c>
      <c r="P13" s="1" t="s">
        <v>296</v>
      </c>
      <c r="Q13" s="1" t="s">
        <v>297</v>
      </c>
      <c r="R13" s="1" t="s">
        <v>339</v>
      </c>
      <c r="S13" s="1" t="s">
        <v>71</v>
      </c>
      <c r="T13" s="1" t="s">
        <v>299</v>
      </c>
      <c r="U13" s="1" t="s">
        <v>300</v>
      </c>
    </row>
    <row r="14" s="1" customFormat="1" spans="1:21">
      <c r="A14" s="1" t="s">
        <v>155</v>
      </c>
      <c r="B14" s="1" t="s">
        <v>97</v>
      </c>
      <c r="C14" s="1" t="s">
        <v>340</v>
      </c>
      <c r="D14" s="1" t="s">
        <v>341</v>
      </c>
      <c r="E14" s="1" t="s">
        <v>158</v>
      </c>
      <c r="F14" s="1" t="s">
        <v>97</v>
      </c>
      <c r="G14" s="1" t="s">
        <v>151</v>
      </c>
      <c r="H14" s="1" t="s">
        <v>291</v>
      </c>
      <c r="I14" s="1" t="s">
        <v>317</v>
      </c>
      <c r="J14" s="1" t="s">
        <v>293</v>
      </c>
      <c r="K14" s="1" t="s">
        <v>317</v>
      </c>
      <c r="L14" s="1" t="s">
        <v>317</v>
      </c>
      <c r="M14" s="1" t="s">
        <v>294</v>
      </c>
      <c r="N14" s="1" t="s">
        <v>294</v>
      </c>
      <c r="O14" s="1" t="s">
        <v>295</v>
      </c>
      <c r="P14" s="1" t="s">
        <v>296</v>
      </c>
      <c r="Q14" s="1" t="s">
        <v>297</v>
      </c>
      <c r="R14" s="1" t="s">
        <v>342</v>
      </c>
      <c r="S14" s="1" t="s">
        <v>71</v>
      </c>
      <c r="T14" s="1" t="s">
        <v>299</v>
      </c>
      <c r="U14" s="1" t="s">
        <v>300</v>
      </c>
    </row>
    <row r="15" s="1" customFormat="1" spans="1:21">
      <c r="A15" s="1" t="s">
        <v>190</v>
      </c>
      <c r="B15" s="1" t="s">
        <v>97</v>
      </c>
      <c r="C15" s="1" t="s">
        <v>343</v>
      </c>
      <c r="D15" s="1" t="s">
        <v>344</v>
      </c>
      <c r="E15" s="1" t="s">
        <v>126</v>
      </c>
      <c r="F15" s="1" t="s">
        <v>97</v>
      </c>
      <c r="G15" s="1" t="s">
        <v>151</v>
      </c>
      <c r="H15" s="1" t="s">
        <v>291</v>
      </c>
      <c r="I15" s="1" t="s">
        <v>345</v>
      </c>
      <c r="J15" s="1" t="s">
        <v>293</v>
      </c>
      <c r="K15" s="1" t="s">
        <v>345</v>
      </c>
      <c r="L15" s="1" t="s">
        <v>345</v>
      </c>
      <c r="M15" s="1" t="s">
        <v>294</v>
      </c>
      <c r="N15" s="1" t="s">
        <v>294</v>
      </c>
      <c r="O15" s="1" t="s">
        <v>295</v>
      </c>
      <c r="P15" s="1" t="s">
        <v>296</v>
      </c>
      <c r="Q15" s="1" t="s">
        <v>297</v>
      </c>
      <c r="R15" s="1" t="s">
        <v>346</v>
      </c>
      <c r="S15" s="1" t="s">
        <v>71</v>
      </c>
      <c r="T15" s="1" t="s">
        <v>299</v>
      </c>
      <c r="U15" s="1" t="s">
        <v>300</v>
      </c>
    </row>
    <row r="16" s="1" customFormat="1" spans="1:21">
      <c r="A16" s="1" t="s">
        <v>160</v>
      </c>
      <c r="B16" s="1" t="s">
        <v>97</v>
      </c>
      <c r="C16" s="1" t="s">
        <v>347</v>
      </c>
      <c r="D16" s="1" t="s">
        <v>348</v>
      </c>
      <c r="E16" s="1" t="s">
        <v>163</v>
      </c>
      <c r="F16" s="1" t="s">
        <v>97</v>
      </c>
      <c r="G16" s="1" t="s">
        <v>151</v>
      </c>
      <c r="H16" s="1" t="s">
        <v>291</v>
      </c>
      <c r="I16" s="1" t="s">
        <v>349</v>
      </c>
      <c r="J16" s="1" t="s">
        <v>293</v>
      </c>
      <c r="K16" s="1" t="s">
        <v>349</v>
      </c>
      <c r="L16" s="1" t="s">
        <v>349</v>
      </c>
      <c r="M16" s="1" t="s">
        <v>294</v>
      </c>
      <c r="N16" s="1" t="s">
        <v>294</v>
      </c>
      <c r="O16" s="1" t="s">
        <v>295</v>
      </c>
      <c r="P16" s="1" t="s">
        <v>296</v>
      </c>
      <c r="Q16" s="1" t="s">
        <v>297</v>
      </c>
      <c r="R16" s="1" t="s">
        <v>350</v>
      </c>
      <c r="S16" s="1" t="s">
        <v>71</v>
      </c>
      <c r="T16" s="1" t="s">
        <v>299</v>
      </c>
      <c r="U16" s="1" t="s">
        <v>300</v>
      </c>
    </row>
    <row r="17" s="1" customFormat="1" spans="1:21">
      <c r="A17" s="1" t="s">
        <v>351</v>
      </c>
      <c r="B17" s="1" t="s">
        <v>97</v>
      </c>
      <c r="C17" s="1" t="s">
        <v>352</v>
      </c>
      <c r="D17" s="1" t="s">
        <v>149</v>
      </c>
      <c r="E17" s="1" t="s">
        <v>353</v>
      </c>
      <c r="F17" s="1" t="s">
        <v>196</v>
      </c>
      <c r="G17" s="1" t="s">
        <v>354</v>
      </c>
      <c r="H17" s="1" t="s">
        <v>291</v>
      </c>
      <c r="I17" s="1" t="s">
        <v>295</v>
      </c>
      <c r="J17" s="1" t="s">
        <v>293</v>
      </c>
      <c r="K17" s="1" t="s">
        <v>295</v>
      </c>
      <c r="L17" s="1" t="s">
        <v>295</v>
      </c>
      <c r="M17" s="1" t="s">
        <v>294</v>
      </c>
      <c r="N17" s="1" t="s">
        <v>294</v>
      </c>
      <c r="O17" s="1" t="s">
        <v>295</v>
      </c>
      <c r="P17" s="1" t="s">
        <v>296</v>
      </c>
      <c r="Q17" s="1" t="s">
        <v>297</v>
      </c>
      <c r="R17" s="1" t="s">
        <v>355</v>
      </c>
      <c r="S17" s="1" t="s">
        <v>71</v>
      </c>
      <c r="T17" s="1" t="s">
        <v>299</v>
      </c>
      <c r="U17" s="1" t="s">
        <v>300</v>
      </c>
    </row>
    <row r="18" s="1" customFormat="1" spans="1:21">
      <c r="A18" s="1" t="s">
        <v>139</v>
      </c>
      <c r="B18" s="1" t="s">
        <v>79</v>
      </c>
      <c r="C18" s="1" t="s">
        <v>356</v>
      </c>
      <c r="D18" s="1" t="s">
        <v>141</v>
      </c>
      <c r="E18" s="1" t="s">
        <v>142</v>
      </c>
      <c r="F18" s="1" t="s">
        <v>79</v>
      </c>
      <c r="G18" s="1" t="s">
        <v>97</v>
      </c>
      <c r="H18" s="1" t="s">
        <v>291</v>
      </c>
      <c r="I18" s="1" t="s">
        <v>317</v>
      </c>
      <c r="J18" s="1" t="s">
        <v>293</v>
      </c>
      <c r="K18" s="1" t="s">
        <v>317</v>
      </c>
      <c r="L18" s="1" t="s">
        <v>317</v>
      </c>
      <c r="M18" s="1" t="s">
        <v>294</v>
      </c>
      <c r="N18" s="1" t="s">
        <v>294</v>
      </c>
      <c r="O18" s="1" t="s">
        <v>295</v>
      </c>
      <c r="P18" s="1" t="s">
        <v>296</v>
      </c>
      <c r="Q18" s="1" t="s">
        <v>297</v>
      </c>
      <c r="R18" s="1" t="s">
        <v>357</v>
      </c>
      <c r="S18" s="1" t="s">
        <v>71</v>
      </c>
      <c r="T18" s="1" t="s">
        <v>299</v>
      </c>
      <c r="U18" s="1" t="s">
        <v>300</v>
      </c>
    </row>
    <row r="19" s="1" customFormat="1" spans="1:21">
      <c r="A19" s="1" t="s">
        <v>102</v>
      </c>
      <c r="B19" s="1" t="s">
        <v>79</v>
      </c>
      <c r="C19" s="1" t="s">
        <v>358</v>
      </c>
      <c r="D19" s="1" t="s">
        <v>359</v>
      </c>
      <c r="E19" s="1" t="s">
        <v>105</v>
      </c>
      <c r="F19" s="1" t="s">
        <v>79</v>
      </c>
      <c r="G19" s="1" t="s">
        <v>97</v>
      </c>
      <c r="H19" s="1" t="s">
        <v>291</v>
      </c>
      <c r="I19" s="1" t="s">
        <v>360</v>
      </c>
      <c r="J19" s="1" t="s">
        <v>293</v>
      </c>
      <c r="K19" s="1" t="s">
        <v>360</v>
      </c>
      <c r="L19" s="1" t="s">
        <v>360</v>
      </c>
      <c r="M19" s="1" t="s">
        <v>294</v>
      </c>
      <c r="N19" s="1" t="s">
        <v>294</v>
      </c>
      <c r="O19" s="1" t="s">
        <v>295</v>
      </c>
      <c r="P19" s="1" t="s">
        <v>296</v>
      </c>
      <c r="Q19" s="1" t="s">
        <v>297</v>
      </c>
      <c r="R19" s="1" t="s">
        <v>361</v>
      </c>
      <c r="S19" s="1" t="s">
        <v>71</v>
      </c>
      <c r="T19" s="1" t="s">
        <v>299</v>
      </c>
      <c r="U19" s="1" t="s">
        <v>300</v>
      </c>
    </row>
    <row r="20" s="1" customFormat="1" spans="1:21">
      <c r="A20" s="1" t="s">
        <v>123</v>
      </c>
      <c r="B20" s="1" t="s">
        <v>79</v>
      </c>
      <c r="C20" s="1" t="s">
        <v>362</v>
      </c>
      <c r="D20" s="1" t="s">
        <v>344</v>
      </c>
      <c r="E20" s="1" t="s">
        <v>126</v>
      </c>
      <c r="F20" s="1" t="s">
        <v>79</v>
      </c>
      <c r="G20" s="1" t="s">
        <v>97</v>
      </c>
      <c r="H20" s="1" t="s">
        <v>291</v>
      </c>
      <c r="I20" s="1" t="s">
        <v>363</v>
      </c>
      <c r="J20" s="1" t="s">
        <v>293</v>
      </c>
      <c r="K20" s="1" t="s">
        <v>363</v>
      </c>
      <c r="L20" s="1" t="s">
        <v>363</v>
      </c>
      <c r="M20" s="1" t="s">
        <v>294</v>
      </c>
      <c r="N20" s="1" t="s">
        <v>294</v>
      </c>
      <c r="O20" s="1" t="s">
        <v>295</v>
      </c>
      <c r="P20" s="1" t="s">
        <v>296</v>
      </c>
      <c r="Q20" s="1" t="s">
        <v>297</v>
      </c>
      <c r="R20" s="1" t="s">
        <v>364</v>
      </c>
      <c r="S20" s="1" t="s">
        <v>71</v>
      </c>
      <c r="T20" s="1" t="s">
        <v>299</v>
      </c>
      <c r="U20" s="1" t="s">
        <v>300</v>
      </c>
    </row>
    <row r="21" s="1" customFormat="1" spans="1:21">
      <c r="A21" s="1" t="s">
        <v>131</v>
      </c>
      <c r="B21" s="1" t="s">
        <v>79</v>
      </c>
      <c r="C21" s="1" t="s">
        <v>365</v>
      </c>
      <c r="D21" s="1" t="s">
        <v>133</v>
      </c>
      <c r="E21" s="1" t="s">
        <v>134</v>
      </c>
      <c r="F21" s="1" t="s">
        <v>79</v>
      </c>
      <c r="G21" s="1" t="s">
        <v>97</v>
      </c>
      <c r="H21" s="1" t="s">
        <v>291</v>
      </c>
      <c r="I21" s="1" t="s">
        <v>366</v>
      </c>
      <c r="J21" s="1" t="s">
        <v>293</v>
      </c>
      <c r="K21" s="1" t="s">
        <v>366</v>
      </c>
      <c r="L21" s="1" t="s">
        <v>366</v>
      </c>
      <c r="M21" s="1" t="s">
        <v>294</v>
      </c>
      <c r="N21" s="1" t="s">
        <v>294</v>
      </c>
      <c r="O21" s="1" t="s">
        <v>295</v>
      </c>
      <c r="P21" s="1" t="s">
        <v>296</v>
      </c>
      <c r="Q21" s="1" t="s">
        <v>297</v>
      </c>
      <c r="R21" s="1" t="s">
        <v>367</v>
      </c>
      <c r="S21" s="1" t="s">
        <v>71</v>
      </c>
      <c r="T21" s="1" t="s">
        <v>299</v>
      </c>
      <c r="U21" s="1" t="s">
        <v>300</v>
      </c>
    </row>
    <row r="22" s="1" customFormat="1" spans="1:21">
      <c r="A22" s="1" t="s">
        <v>147</v>
      </c>
      <c r="B22" s="1" t="s">
        <v>79</v>
      </c>
      <c r="C22" s="1" t="s">
        <v>368</v>
      </c>
      <c r="D22" s="1" t="s">
        <v>149</v>
      </c>
      <c r="E22" s="1" t="s">
        <v>150</v>
      </c>
      <c r="F22" s="1" t="s">
        <v>97</v>
      </c>
      <c r="G22" s="1" t="s">
        <v>151</v>
      </c>
      <c r="H22" s="1" t="s">
        <v>291</v>
      </c>
      <c r="I22" s="1" t="s">
        <v>325</v>
      </c>
      <c r="J22" s="1" t="s">
        <v>293</v>
      </c>
      <c r="K22" s="1" t="s">
        <v>325</v>
      </c>
      <c r="L22" s="1" t="s">
        <v>325</v>
      </c>
      <c r="M22" s="1" t="s">
        <v>294</v>
      </c>
      <c r="N22" s="1" t="s">
        <v>294</v>
      </c>
      <c r="O22" s="1" t="s">
        <v>295</v>
      </c>
      <c r="P22" s="1" t="s">
        <v>296</v>
      </c>
      <c r="Q22" s="1" t="s">
        <v>297</v>
      </c>
      <c r="R22" s="1" t="s">
        <v>369</v>
      </c>
      <c r="S22" s="1" t="s">
        <v>71</v>
      </c>
      <c r="T22" s="1" t="s">
        <v>299</v>
      </c>
      <c r="U22" s="1" t="s">
        <v>300</v>
      </c>
    </row>
    <row r="23" s="1" customFormat="1" spans="1:21">
      <c r="A23" s="1" t="s">
        <v>109</v>
      </c>
      <c r="B23" s="1" t="s">
        <v>79</v>
      </c>
      <c r="C23" s="1" t="s">
        <v>370</v>
      </c>
      <c r="D23" s="1" t="s">
        <v>111</v>
      </c>
      <c r="E23" s="1" t="s">
        <v>112</v>
      </c>
      <c r="F23" s="1" t="s">
        <v>79</v>
      </c>
      <c r="G23" s="1" t="s">
        <v>97</v>
      </c>
      <c r="H23" s="1" t="s">
        <v>291</v>
      </c>
      <c r="I23" s="1" t="s">
        <v>371</v>
      </c>
      <c r="J23" s="1" t="s">
        <v>293</v>
      </c>
      <c r="K23" s="1" t="s">
        <v>371</v>
      </c>
      <c r="L23" s="1" t="s">
        <v>371</v>
      </c>
      <c r="M23" s="1" t="s">
        <v>294</v>
      </c>
      <c r="N23" s="1" t="s">
        <v>294</v>
      </c>
      <c r="O23" s="1" t="s">
        <v>295</v>
      </c>
      <c r="P23" s="1" t="s">
        <v>296</v>
      </c>
      <c r="Q23" s="1" t="s">
        <v>297</v>
      </c>
      <c r="R23" s="1" t="s">
        <v>372</v>
      </c>
      <c r="S23" s="1" t="s">
        <v>71</v>
      </c>
      <c r="T23" s="1" t="s">
        <v>299</v>
      </c>
      <c r="U23" s="1" t="s">
        <v>300</v>
      </c>
    </row>
    <row r="24" s="1" customFormat="1" spans="1:21">
      <c r="A24" s="1" t="s">
        <v>167</v>
      </c>
      <c r="B24" s="1" t="s">
        <v>79</v>
      </c>
      <c r="C24" s="1" t="s">
        <v>373</v>
      </c>
      <c r="D24" s="1" t="s">
        <v>169</v>
      </c>
      <c r="E24" s="1" t="s">
        <v>170</v>
      </c>
      <c r="F24" s="1" t="s">
        <v>97</v>
      </c>
      <c r="G24" s="1" t="s">
        <v>151</v>
      </c>
      <c r="H24" s="1" t="s">
        <v>291</v>
      </c>
      <c r="I24" s="1" t="s">
        <v>292</v>
      </c>
      <c r="J24" s="1" t="s">
        <v>293</v>
      </c>
      <c r="K24" s="1" t="s">
        <v>292</v>
      </c>
      <c r="L24" s="1" t="s">
        <v>292</v>
      </c>
      <c r="M24" s="1" t="s">
        <v>294</v>
      </c>
      <c r="N24" s="1" t="s">
        <v>294</v>
      </c>
      <c r="O24" s="1" t="s">
        <v>295</v>
      </c>
      <c r="P24" s="1" t="s">
        <v>296</v>
      </c>
      <c r="Q24" s="1" t="s">
        <v>297</v>
      </c>
      <c r="R24" s="1" t="s">
        <v>374</v>
      </c>
      <c r="S24" s="1" t="s">
        <v>71</v>
      </c>
      <c r="T24" s="1" t="s">
        <v>299</v>
      </c>
      <c r="U24" s="1" t="s">
        <v>300</v>
      </c>
    </row>
    <row r="25" s="1" customFormat="1" spans="1:21">
      <c r="A25" s="1" t="s">
        <v>116</v>
      </c>
      <c r="B25" s="1" t="s">
        <v>79</v>
      </c>
      <c r="C25" s="1" t="s">
        <v>375</v>
      </c>
      <c r="D25" s="1" t="s">
        <v>118</v>
      </c>
      <c r="E25" s="1" t="s">
        <v>119</v>
      </c>
      <c r="F25" s="1" t="s">
        <v>79</v>
      </c>
      <c r="G25" s="1" t="s">
        <v>97</v>
      </c>
      <c r="H25" s="1" t="s">
        <v>291</v>
      </c>
      <c r="I25" s="1" t="s">
        <v>376</v>
      </c>
      <c r="J25" s="1" t="s">
        <v>293</v>
      </c>
      <c r="K25" s="1" t="s">
        <v>376</v>
      </c>
      <c r="L25" s="1" t="s">
        <v>376</v>
      </c>
      <c r="M25" s="1" t="s">
        <v>294</v>
      </c>
      <c r="N25" s="1" t="s">
        <v>294</v>
      </c>
      <c r="O25" s="1" t="s">
        <v>295</v>
      </c>
      <c r="P25" s="1" t="s">
        <v>296</v>
      </c>
      <c r="Q25" s="1" t="s">
        <v>297</v>
      </c>
      <c r="R25" s="1" t="s">
        <v>377</v>
      </c>
      <c r="S25" s="1" t="s">
        <v>71</v>
      </c>
      <c r="T25" s="1" t="s">
        <v>299</v>
      </c>
      <c r="U25" s="1" t="s">
        <v>300</v>
      </c>
    </row>
    <row r="26" s="1" customFormat="1" spans="1:21">
      <c r="A26" s="1" t="s">
        <v>85</v>
      </c>
      <c r="B26" s="1" t="s">
        <v>78</v>
      </c>
      <c r="C26" s="1" t="s">
        <v>378</v>
      </c>
      <c r="D26" s="1" t="s">
        <v>87</v>
      </c>
      <c r="E26" s="1" t="s">
        <v>88</v>
      </c>
      <c r="F26" s="1" t="s">
        <v>78</v>
      </c>
      <c r="G26" s="1" t="s">
        <v>79</v>
      </c>
      <c r="H26" s="1" t="s">
        <v>291</v>
      </c>
      <c r="I26" s="1" t="s">
        <v>379</v>
      </c>
      <c r="J26" s="1" t="s">
        <v>293</v>
      </c>
      <c r="K26" s="1" t="s">
        <v>379</v>
      </c>
      <c r="L26" s="1" t="s">
        <v>379</v>
      </c>
      <c r="M26" s="1" t="s">
        <v>294</v>
      </c>
      <c r="N26" s="1" t="s">
        <v>294</v>
      </c>
      <c r="O26" s="1" t="s">
        <v>295</v>
      </c>
      <c r="P26" s="1" t="s">
        <v>296</v>
      </c>
      <c r="Q26" s="1" t="s">
        <v>297</v>
      </c>
      <c r="R26" s="1" t="s">
        <v>380</v>
      </c>
      <c r="S26" s="1" t="s">
        <v>71</v>
      </c>
      <c r="T26" s="1" t="s">
        <v>299</v>
      </c>
      <c r="U26" s="1" t="s">
        <v>300</v>
      </c>
    </row>
    <row r="27" s="1" customFormat="1" spans="1:21">
      <c r="A27" s="1" t="s">
        <v>69</v>
      </c>
      <c r="B27" s="1" t="s">
        <v>77</v>
      </c>
      <c r="C27" s="1" t="s">
        <v>381</v>
      </c>
      <c r="D27" s="1" t="s">
        <v>74</v>
      </c>
      <c r="E27" s="1" t="s">
        <v>76</v>
      </c>
      <c r="F27" s="1" t="s">
        <v>78</v>
      </c>
      <c r="G27" s="1" t="s">
        <v>79</v>
      </c>
      <c r="H27" s="1" t="s">
        <v>291</v>
      </c>
      <c r="I27" s="1" t="s">
        <v>382</v>
      </c>
      <c r="J27" s="1" t="s">
        <v>293</v>
      </c>
      <c r="K27" s="1" t="s">
        <v>382</v>
      </c>
      <c r="L27" s="1" t="s">
        <v>382</v>
      </c>
      <c r="M27" s="1" t="s">
        <v>294</v>
      </c>
      <c r="N27" s="1" t="s">
        <v>294</v>
      </c>
      <c r="O27" s="1" t="s">
        <v>295</v>
      </c>
      <c r="P27" s="1" t="s">
        <v>296</v>
      </c>
      <c r="Q27" s="1" t="s">
        <v>297</v>
      </c>
      <c r="R27" s="1" t="s">
        <v>383</v>
      </c>
      <c r="S27" s="1" t="s">
        <v>71</v>
      </c>
      <c r="T27" s="1" t="s">
        <v>299</v>
      </c>
      <c r="U27" s="1" t="s">
        <v>300</v>
      </c>
    </row>
    <row r="28" s="1" customFormat="1" spans="1:21">
      <c r="A28" s="1" t="s">
        <v>93</v>
      </c>
      <c r="B28" s="1" t="s">
        <v>77</v>
      </c>
      <c r="C28" s="1" t="s">
        <v>384</v>
      </c>
      <c r="D28" s="1" t="s">
        <v>385</v>
      </c>
      <c r="E28" s="1" t="s">
        <v>96</v>
      </c>
      <c r="F28" s="1" t="s">
        <v>78</v>
      </c>
      <c r="G28" s="1" t="s">
        <v>97</v>
      </c>
      <c r="H28" s="1" t="s">
        <v>291</v>
      </c>
      <c r="I28" s="1" t="s">
        <v>386</v>
      </c>
      <c r="J28" s="1" t="s">
        <v>293</v>
      </c>
      <c r="K28" s="1" t="s">
        <v>386</v>
      </c>
      <c r="L28" s="1" t="s">
        <v>386</v>
      </c>
      <c r="M28" s="1" t="s">
        <v>294</v>
      </c>
      <c r="N28" s="1" t="s">
        <v>294</v>
      </c>
      <c r="O28" s="1" t="s">
        <v>295</v>
      </c>
      <c r="P28" s="1" t="s">
        <v>296</v>
      </c>
      <c r="Q28" s="1" t="s">
        <v>297</v>
      </c>
      <c r="R28" s="1" t="s">
        <v>387</v>
      </c>
      <c r="S28" s="1" t="s">
        <v>71</v>
      </c>
      <c r="T28" s="1" t="s">
        <v>299</v>
      </c>
      <c r="U28" s="1" t="s">
        <v>300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2022-03-08T02:31:08Z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1F12098D83E2455387620FBDB9FA9DB6</vt:lpwstr>
  </property>
</Properties>
</file>