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对账!$1:$58</definedName>
  </definedNames>
  <calcPr calcId="144525"/>
</workbook>
</file>

<file path=xl/sharedStrings.xml><?xml version="1.0" encoding="utf-8"?>
<sst xmlns="http://schemas.openxmlformats.org/spreadsheetml/2006/main" count="1701" uniqueCount="460">
  <si>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</si>
  <si>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</si>
  <si>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</si>
  <si>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</si>
  <si>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</si>
  <si>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</si>
  <si>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</si>
  <si>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</si>
  <si>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</si>
  <si>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</si>
  <si>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</si>
  <si>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</si>
  <si>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</si>
  <si>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</si>
  <si>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</si>
  <si>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</si>
  <si>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</si>
  <si>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</si>
  <si>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</si>
  <si>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</si>
  <si>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</si>
  <si>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</si>
  <si>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</si>
  <si>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</si>
  <si>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</si>
  <si>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17343489877	</t>
  </si>
  <si>
    <t>Ctrip</t>
  </si>
  <si>
    <t>正常</t>
  </si>
  <si>
    <t>[上海]汉庭酒店(上海周浦医谷店)(80249422)</t>
  </si>
  <si>
    <t>大床房&lt;2人入住&gt;</t>
  </si>
  <si>
    <t>CNY</t>
  </si>
  <si>
    <t>范雨涵</t>
  </si>
  <si>
    <t>CA13744220308CNY</t>
  </si>
  <si>
    <t>未提现</t>
  </si>
  <si>
    <t>携程开票</t>
  </si>
  <si>
    <t xml:space="preserve">	</t>
  </si>
  <si>
    <t xml:space="preserve">17345660949	</t>
  </si>
  <si>
    <t>[台北]台北西门航栈商旅(Ximen Airline Hotel)(80942231)</t>
  </si>
  <si>
    <t>豪华双人房&lt;2人入住&gt;</t>
  </si>
  <si>
    <t>Lin/Feng Chi,Lin/Feng Chi</t>
  </si>
  <si>
    <t xml:space="preserve">17362619616	</t>
  </si>
  <si>
    <t>[上海]汉庭酒店(上海柳州路店)(76438873)</t>
  </si>
  <si>
    <t>双床房&lt;2人入住&gt;</t>
  </si>
  <si>
    <t>郭冠君</t>
  </si>
  <si>
    <t xml:space="preserve">2419429	</t>
  </si>
  <si>
    <t xml:space="preserve">17362756417	</t>
  </si>
  <si>
    <t>[北京]汉庭酒店(北京王府井店)(76438748)</t>
  </si>
  <si>
    <t>后楼双床房&lt;2人入住&gt;</t>
  </si>
  <si>
    <t>吕娜</t>
  </si>
  <si>
    <t xml:space="preserve">17370183407	</t>
  </si>
  <si>
    <t>[深圳]深圳龙华希尔顿逸林酒店(81209884)</t>
  </si>
  <si>
    <t>行政双床客房&lt;2人入住&gt;</t>
  </si>
  <si>
    <t>王琦</t>
  </si>
  <si>
    <t xml:space="preserve">2419907	</t>
  </si>
  <si>
    <t>取消</t>
  </si>
  <si>
    <t xml:space="preserve">17377588103	</t>
  </si>
  <si>
    <t>[武汉]汉庭酒店(武汉广埠屯地铁站店)(80249210)</t>
  </si>
  <si>
    <t>刘志辉</t>
  </si>
  <si>
    <t xml:space="preserve">R4300701077801274001	</t>
  </si>
  <si>
    <t xml:space="preserve">17377636430	</t>
  </si>
  <si>
    <t>高级大床房&lt;2人入住&gt;</t>
  </si>
  <si>
    <t>王艳婷</t>
  </si>
  <si>
    <t xml:space="preserve">2420379	</t>
  </si>
  <si>
    <t xml:space="preserve">17385745127	</t>
  </si>
  <si>
    <t>[台北]Hotel M 台北摩莎精品旅店(Taipei M Hotel - Main Station)(80941622)</t>
  </si>
  <si>
    <t>时尚大床房&lt;2人入住&gt;</t>
  </si>
  <si>
    <t>CHEN/YA WEN</t>
  </si>
  <si>
    <t xml:space="preserve">20220217-161	</t>
  </si>
  <si>
    <t xml:space="preserve">17386035693	</t>
  </si>
  <si>
    <t>[成都]城市便捷酒店(西华大学红光大道店)(80250558)</t>
  </si>
  <si>
    <t>标准大床房&lt;2人入住&gt;</t>
  </si>
  <si>
    <t>唐元禧</t>
  </si>
  <si>
    <t xml:space="preserve">17386082283	</t>
  </si>
  <si>
    <t>[苏州]尚客优快捷酒店(苏州通安店)(80247198)</t>
  </si>
  <si>
    <t>特惠大床房&lt;2人入住&gt;</t>
  </si>
  <si>
    <t>魏巍</t>
  </si>
  <si>
    <t xml:space="preserve">17421830208	</t>
  </si>
  <si>
    <t>[贵阳]IU酒店(贵阳高铁东站万达广场店)(80246970)</t>
  </si>
  <si>
    <t>小U·精致大床房&lt;2人入住&gt;</t>
  </si>
  <si>
    <t>魏岭</t>
  </si>
  <si>
    <t xml:space="preserve">104264273434	</t>
  </si>
  <si>
    <t xml:space="preserve">17422198071	</t>
  </si>
  <si>
    <t>[济南]希岸酒店(济南大明湖北门店)(80247010)</t>
  </si>
  <si>
    <t>希岸大床房&lt;2人入住&gt;</t>
  </si>
  <si>
    <t>计冰</t>
  </si>
  <si>
    <t xml:space="preserve">17427972633	</t>
  </si>
  <si>
    <t>[莆田]全季酒店(莆田凤凰山公园店)(82340778)</t>
  </si>
  <si>
    <t>李杰</t>
  </si>
  <si>
    <t xml:space="preserve">R3511002078010242001	</t>
  </si>
  <si>
    <t xml:space="preserve">17428186226	</t>
  </si>
  <si>
    <t>[台南]台南台邦商旅(Taipung Suites)(82340337)</t>
  </si>
  <si>
    <t>商务客房&lt;2人入住&gt;&lt;早餐&gt;</t>
  </si>
  <si>
    <t>WANG/HSINGYI</t>
  </si>
  <si>
    <t xml:space="preserve">220219037	</t>
  </si>
  <si>
    <t xml:space="preserve">17428595229	</t>
  </si>
  <si>
    <t>LIN/ZONGXIAN</t>
  </si>
  <si>
    <t xml:space="preserve">2425829	</t>
  </si>
  <si>
    <t xml:space="preserve">20220219-103	</t>
  </si>
  <si>
    <t xml:space="preserve">17428728769	</t>
  </si>
  <si>
    <t>[长沙]格林豪泰酒店(长沙中医药大学店)(76434313)</t>
  </si>
  <si>
    <t>刘璐</t>
  </si>
  <si>
    <t xml:space="preserve">(GRT)75120079;	</t>
  </si>
  <si>
    <t xml:space="preserve">17428755192	</t>
  </si>
  <si>
    <t>[台中]天阁酒店(台中馆)(Tango Hotel Taichung)(80942068)</t>
  </si>
  <si>
    <t>天豪大床房&lt;2人入住&gt;</t>
  </si>
  <si>
    <t>YANG/LICHEN</t>
  </si>
  <si>
    <t xml:space="preserve">17429099895	</t>
  </si>
  <si>
    <t>[null](80249368)</t>
  </si>
  <si>
    <t xml:space="preserve">17429181194	</t>
  </si>
  <si>
    <t>[泰安]锦江之星(泰安泰山火车站店)(82340761)</t>
  </si>
  <si>
    <t>商务房C(无窗)&lt;2人入住&gt;</t>
  </si>
  <si>
    <t>张子雯</t>
  </si>
  <si>
    <t xml:space="preserve">2426037	</t>
  </si>
  <si>
    <t xml:space="preserve">17429350067	</t>
  </si>
  <si>
    <t>[上海]上海森景大酒店(76480208)</t>
  </si>
  <si>
    <t>特价大床房&lt;2人入住&gt;&lt;早餐&gt;</t>
  </si>
  <si>
    <t>刘杨威</t>
  </si>
  <si>
    <t xml:space="preserve">2426118	</t>
  </si>
  <si>
    <t xml:space="preserve">123	</t>
  </si>
  <si>
    <t xml:space="preserve">17429377428	</t>
  </si>
  <si>
    <t>[西宁]锦江之星品尚(西宁五四西路新华联广场店)(80243426)</t>
  </si>
  <si>
    <t>商务房B&lt;2人入住&gt;&lt;钻石会员&gt;&lt;交叉用户机票，高铁，汽车，船票，用车&gt;</t>
  </si>
  <si>
    <t>罗德华</t>
  </si>
  <si>
    <t xml:space="preserve">17429653139	</t>
  </si>
  <si>
    <t>陈保住</t>
  </si>
  <si>
    <t xml:space="preserve">75124594	</t>
  </si>
  <si>
    <t xml:space="preserve">17429670388	</t>
  </si>
  <si>
    <t>[石家庄]锦江之星(石家庄火车站西广场店)(80243437)</t>
  </si>
  <si>
    <t>标准房c&lt;2人入住&gt;&lt;钻石会员&gt;&lt;交叉用户机票，高铁，汽车，船票，用车&gt;</t>
  </si>
  <si>
    <t>王吉忱</t>
  </si>
  <si>
    <t xml:space="preserve">104266585314	</t>
  </si>
  <si>
    <t xml:space="preserve">17429739710	</t>
  </si>
  <si>
    <t>[天津]格林豪泰(天津静海金桥国贸中心店)(82340630)</t>
  </si>
  <si>
    <t>罗小军</t>
  </si>
  <si>
    <t xml:space="preserve">17429835629	</t>
  </si>
  <si>
    <t>[新竹]新竹烟波大饭店-湖滨本馆(Lakeshore Hotel)(82340362)</t>
  </si>
  <si>
    <t>经典一大床房&lt;2人入住&gt;&lt;早餐&gt;</t>
  </si>
  <si>
    <t>YEH/CHIJU</t>
  </si>
  <si>
    <t xml:space="preserve">EXP-1896998011	</t>
  </si>
  <si>
    <t xml:space="preserve">17429906233	</t>
  </si>
  <si>
    <t>[香港]香港九龙海湾酒店(Kowloon Harbourfront Hotel)(80247305)</t>
  </si>
  <si>
    <t>双卧室城景套房&lt;2人入住&gt;</t>
  </si>
  <si>
    <t>cheng/chun kuen</t>
  </si>
  <si>
    <t xml:space="preserve">2426371	</t>
  </si>
  <si>
    <t xml:space="preserve">17429996063	</t>
  </si>
  <si>
    <t>[上海]悦享酒店(上海植物园店)(81209485)</t>
  </si>
  <si>
    <t>悦享豪华大床房&lt;2人入住&gt;</t>
  </si>
  <si>
    <t>杨鹏</t>
  </si>
  <si>
    <t xml:space="preserve">acknowledge	</t>
  </si>
  <si>
    <t xml:space="preserve">17430072973	</t>
  </si>
  <si>
    <t>安颖</t>
  </si>
  <si>
    <t xml:space="preserve">17430191654	</t>
  </si>
  <si>
    <t>[三亚]三亚夏威夷大酒店(80243768)</t>
  </si>
  <si>
    <t>市景大床房&lt;2人入住&gt;&lt;早餐&gt;</t>
  </si>
  <si>
    <t>郭起文</t>
  </si>
  <si>
    <t xml:space="preserve">17430375351	</t>
  </si>
  <si>
    <t>[广州]广州嘉逸国际酒店(80242940)</t>
  </si>
  <si>
    <t>豪华大床房&lt;2人入住&gt;</t>
  </si>
  <si>
    <t>曾显海</t>
  </si>
  <si>
    <t xml:space="preserve">17430517367	</t>
  </si>
  <si>
    <t>[香港]香港港岛海逸君绰酒店(Harbour Grand Hong Kong)(77148609)</t>
  </si>
  <si>
    <t>尊贵海景客房&lt;2人入住&gt;</t>
  </si>
  <si>
    <t>CHAN/CHEONG LAP DONALD</t>
  </si>
  <si>
    <t xml:space="preserve">2426613	</t>
  </si>
  <si>
    <t xml:space="preserve">17430536399	</t>
  </si>
  <si>
    <t>张学论</t>
  </si>
  <si>
    <t xml:space="preserve">17430555763	</t>
  </si>
  <si>
    <t>[池州]格林豪泰(池州市政务中心平天湖风景区店)(68608013)</t>
  </si>
  <si>
    <t>1.8大床房&lt;2人入住&gt;</t>
  </si>
  <si>
    <t>丁伟</t>
  </si>
  <si>
    <t xml:space="preserve">(GRT)75129636;	</t>
  </si>
  <si>
    <t xml:space="preserve">17430540832	</t>
  </si>
  <si>
    <t>王莉芸</t>
  </si>
  <si>
    <t xml:space="preserve">17430617961	</t>
  </si>
  <si>
    <t>[三亚]三亚黎客国际酒店(80243777)</t>
  </si>
  <si>
    <t>高级雅致双床房&lt;2人入住&gt;</t>
  </si>
  <si>
    <t>许夏咪</t>
  </si>
  <si>
    <t xml:space="preserve">17430625619	</t>
  </si>
  <si>
    <t>[大连]大连一番公寓式酒店(80249520)</t>
  </si>
  <si>
    <t>汤洪玮</t>
  </si>
  <si>
    <t xml:space="preserve">17430684863	</t>
  </si>
  <si>
    <t>[香格里拉]维也纳酒店(香格里拉古城店)(68322750)</t>
  </si>
  <si>
    <t>高级双床房&lt;2人入住&gt;&lt;钻石会员&gt;&lt;交叉用户机票，高铁，汽车，船票，用车&gt;</t>
  </si>
  <si>
    <t>和海军</t>
  </si>
  <si>
    <t xml:space="preserve">17430768815	</t>
  </si>
  <si>
    <t>吕家明</t>
  </si>
  <si>
    <t xml:space="preserve">17430784455	</t>
  </si>
  <si>
    <t>[昭通]7天酒店(昭通发达广场店)(80248254)</t>
  </si>
  <si>
    <t>自主大床房&lt;2人入住&gt;&lt;钻石会员&gt;&lt;交叉用户机票，高铁，汽车，船票，用车&gt;</t>
  </si>
  <si>
    <t>杨勇</t>
  </si>
  <si>
    <t xml:space="preserve">17431150302	</t>
  </si>
  <si>
    <t>刘全</t>
  </si>
  <si>
    <t xml:space="preserve">17431404800	</t>
  </si>
  <si>
    <t>[贵阳]7天连锁酒店(贵阳东站乌当区行政中心店)(80248776)</t>
  </si>
  <si>
    <t>高级大床房&lt;2人入住&gt;&lt;钻石会员&gt;&lt;交叉用户机票，高铁，汽车，船票，用车&gt;</t>
  </si>
  <si>
    <t>林元楚</t>
  </si>
  <si>
    <t xml:space="preserve">104267548964	</t>
  </si>
  <si>
    <t xml:space="preserve">17431445459	</t>
  </si>
  <si>
    <t>[长沙]城市便捷酒店(湖南中医药大学店)(80247458)</t>
  </si>
  <si>
    <t>经济大床房&lt;2人入住&gt;</t>
  </si>
  <si>
    <t>王潇俊</t>
  </si>
  <si>
    <t xml:space="preserve">17431466948	</t>
  </si>
  <si>
    <t>[东阳]云栖艺术酒店（东阳银泰城店）(81209189)</t>
  </si>
  <si>
    <t>中式大床房&lt;2人入住&gt;</t>
  </si>
  <si>
    <t>杨胜坤</t>
  </si>
  <si>
    <t xml:space="preserve">17431593274	</t>
  </si>
  <si>
    <t>徐攀</t>
  </si>
  <si>
    <t xml:space="preserve">17431694540	</t>
  </si>
  <si>
    <t xml:space="preserve">17431779979	</t>
  </si>
  <si>
    <t>[北京]IU酒店(北京科技大学北沙滩地铁站店)(76423426)</t>
  </si>
  <si>
    <t>小U精致大床房&lt;2人入住&gt;</t>
  </si>
  <si>
    <t>赵国彪</t>
  </si>
  <si>
    <t xml:space="preserve">104267737794	</t>
  </si>
  <si>
    <t xml:space="preserve">17431874754	</t>
  </si>
  <si>
    <t>[北京]格林豪泰(北京昌平沙河地铁站店)(76296984)</t>
  </si>
  <si>
    <t>特价标准间&lt;2人入住&gt;</t>
  </si>
  <si>
    <t>查子恒</t>
  </si>
  <si>
    <t xml:space="preserve">(GRT)75136988;	</t>
  </si>
  <si>
    <t xml:space="preserve">17431894327	</t>
  </si>
  <si>
    <t>[深圳]爱丽丝精品酒店(深圳宝安裕安店)(80129246)</t>
  </si>
  <si>
    <t>精品大床房&lt;2人入住&gt;</t>
  </si>
  <si>
    <t>卓摇明</t>
  </si>
  <si>
    <t xml:space="preserve">17431948043	</t>
  </si>
  <si>
    <t xml:space="preserve">17437078976	</t>
  </si>
  <si>
    <t>[涿州]7天连锁酒店(涿州文化广场店)(80896632)</t>
  </si>
  <si>
    <t>高级双床间&lt;2人入住&gt;</t>
  </si>
  <si>
    <t>郭凯辰</t>
  </si>
  <si>
    <t xml:space="preserve">17437094845	</t>
  </si>
  <si>
    <t>[广州]维也纳3好酒店(广州琶洲会展车陂地铁站店)(68322760)</t>
  </si>
  <si>
    <t>李俊江</t>
  </si>
  <si>
    <t xml:space="preserve">17437348520	</t>
  </si>
  <si>
    <t>[枣庄]维也纳酒店(枣庄青檀路店)(68340765)</t>
  </si>
  <si>
    <t>孙景</t>
  </si>
  <si>
    <t xml:space="preserve">2427607	</t>
  </si>
  <si>
    <t xml:space="preserve">17150983753	</t>
  </si>
  <si>
    <t>赔款</t>
  </si>
  <si>
    <t>[成都]新希望武侯智选假日酒店(成都武侯祠锦里店)(60184180)</t>
  </si>
  <si>
    <t>智选高级套房&lt;2人入住&gt;&lt;早餐&gt;</t>
  </si>
  <si>
    <t>董伟</t>
  </si>
  <si>
    <t xml:space="preserve">2381340	</t>
  </si>
  <si>
    <t xml:space="preserve">17195778756	</t>
  </si>
  <si>
    <t>[资兴]城市便捷酒店(资兴东江湖店)(60184180)</t>
  </si>
  <si>
    <t>朱芳丽</t>
  </si>
  <si>
    <t>，</t>
  </si>
  <si>
    <t>本期扣款308元</t>
  </si>
  <si>
    <t xml:space="preserve"> 本期扣款58.5元</t>
  </si>
  <si>
    <t>10620.5 CNY</t>
  </si>
  <si>
    <t>A220308095202481</t>
  </si>
  <si>
    <t>A220308095237481</t>
  </si>
  <si>
    <t>总计：10620.5元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</si>
  <si>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</si>
  <si>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</si>
  <si>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</si>
  <si>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</si>
  <si>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</si>
  <si>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</si>
  <si>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</si>
  <si>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</si>
  <si>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</si>
  <si>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</si>
  <si>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</si>
  <si>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</si>
  <si>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</si>
  <si>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</si>
  <si>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</si>
  <si>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</si>
  <si>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</si>
  <si>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</si>
  <si>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2022-02-20</t>
  </si>
  <si>
    <t>2427607</t>
  </si>
  <si>
    <t>维也纳酒店(枣庄青檀路店)</t>
  </si>
  <si>
    <t>2022-02-21</t>
  </si>
  <si>
    <t>退房日月结</t>
  </si>
  <si>
    <t>190.00</t>
  </si>
  <si>
    <t>RMB</t>
  </si>
  <si>
    <t>0</t>
  </si>
  <si>
    <t>0.00</t>
  </si>
  <si>
    <t>携程汇登国内直连</t>
  </si>
  <si>
    <t>01.011264</t>
  </si>
  <si>
    <t>2022-02-20 23:06:09</t>
  </si>
  <si>
    <t>否</t>
  </si>
  <si>
    <t>广州汇登信息科技有限公司</t>
  </si>
  <si>
    <t>直连</t>
  </si>
  <si>
    <t>2427525</t>
  </si>
  <si>
    <t>维也纳3好酒店(广州琶洲会展车陂地铁站店)</t>
  </si>
  <si>
    <t>265.00</t>
  </si>
  <si>
    <t>2022-02-20 22:01:19</t>
  </si>
  <si>
    <t>2427516</t>
  </si>
  <si>
    <t>7天连锁酒店(涿州文化广场店)</t>
  </si>
  <si>
    <t>113.00</t>
  </si>
  <si>
    <t>2022-02-20 21:57:32</t>
  </si>
  <si>
    <t>2427299</t>
  </si>
  <si>
    <t>派酒店（广州大石地铁站番禺马戏店）</t>
  </si>
  <si>
    <t>李海祥</t>
  </si>
  <si>
    <t>2022-02-20 20:01:31</t>
  </si>
  <si>
    <t>2427281</t>
  </si>
  <si>
    <t>爱丽丝精品酒店(深圳宝安裕安店)</t>
  </si>
  <si>
    <t>192.00</t>
  </si>
  <si>
    <t>2022-02-20 19:49:37</t>
  </si>
  <si>
    <t>2427276</t>
  </si>
  <si>
    <t>格林豪泰(北京昌平沙河地铁站店)</t>
  </si>
  <si>
    <t>249.00</t>
  </si>
  <si>
    <t>2022-02-20 19:45:58</t>
  </si>
  <si>
    <t>2427233</t>
  </si>
  <si>
    <t>IU酒店(北京科技大学北沙滩地铁站店)</t>
  </si>
  <si>
    <t>303.00</t>
  </si>
  <si>
    <t>2022-02-20 19:23:35</t>
  </si>
  <si>
    <t>2427188</t>
  </si>
  <si>
    <t>许泽江</t>
  </si>
  <si>
    <t>2022-02-20 19:04:41</t>
  </si>
  <si>
    <t>2427133</t>
  </si>
  <si>
    <t>锦江之星(泰安泰山火车站店)</t>
  </si>
  <si>
    <t>94.00</t>
  </si>
  <si>
    <t>2022-02-20 18:42:41</t>
  </si>
  <si>
    <t>2427057</t>
  </si>
  <si>
    <t>云栖艺术酒店</t>
  </si>
  <si>
    <t>136.00</t>
  </si>
  <si>
    <t>2022-02-20 18:14:04</t>
  </si>
  <si>
    <t>2427046</t>
  </si>
  <si>
    <t>城市便捷酒店(湖南中医药大学店)</t>
  </si>
  <si>
    <t>125.00</t>
  </si>
  <si>
    <t>2022-02-20 18:09:06</t>
  </si>
  <si>
    <t>2427020</t>
  </si>
  <si>
    <t>7天连锁酒店（贵阳东站乌当行政中心店）</t>
  </si>
  <si>
    <t>2022-02-20 18:00:34</t>
  </si>
  <si>
    <t>2426892</t>
  </si>
  <si>
    <t>广州嘉逸国际酒店</t>
  </si>
  <si>
    <t>397.00</t>
  </si>
  <si>
    <t>2022-02-20 17:01:30</t>
  </si>
  <si>
    <t>2426727</t>
  </si>
  <si>
    <t>7天酒店(昭通发达广场店)</t>
  </si>
  <si>
    <t>90.00</t>
  </si>
  <si>
    <t>2022-02-20 15:31:03</t>
  </si>
  <si>
    <t>2426685</t>
  </si>
  <si>
    <t>维也纳酒店(香格里拉古城店)</t>
  </si>
  <si>
    <t>221.00</t>
  </si>
  <si>
    <t>2022-02-20 15:05:38</t>
  </si>
  <si>
    <t>2426661</t>
  </si>
  <si>
    <t>大连一番公寓式酒店</t>
  </si>
  <si>
    <t>122.00</t>
  </si>
  <si>
    <t>2022-02-20 14:51:04</t>
  </si>
  <si>
    <t>2426654</t>
  </si>
  <si>
    <t>三亚黎客国际酒店</t>
  </si>
  <si>
    <t>264.00</t>
  </si>
  <si>
    <t>2022-02-20 14:48:57</t>
  </si>
  <si>
    <t>2426637</t>
  </si>
  <si>
    <t>格林豪泰商务酒店（池州平天湖清风大道店）</t>
  </si>
  <si>
    <t>138.00</t>
  </si>
  <si>
    <t>2022-02-20 14:34:00</t>
  </si>
  <si>
    <t>2426627</t>
  </si>
  <si>
    <t>上海森景大酒店</t>
  </si>
  <si>
    <t>191.00</t>
  </si>
  <si>
    <t>2022-02-20 14:37:08</t>
  </si>
  <si>
    <t>2426621</t>
  </si>
  <si>
    <t>2022-02-20 14:28:44</t>
  </si>
  <si>
    <t>2426546</t>
  </si>
  <si>
    <t>2022-02-20 13:51:24</t>
  </si>
  <si>
    <t>2426479</t>
  </si>
  <si>
    <t>三亚夏威夷大酒店</t>
  </si>
  <si>
    <t>280.00</t>
  </si>
  <si>
    <t>2022-02-20 13:11:49</t>
  </si>
  <si>
    <t>2426431</t>
  </si>
  <si>
    <t>格林豪泰(天津静海金桥国贸中心店)</t>
  </si>
  <si>
    <t>114.00</t>
  </si>
  <si>
    <t>2022-02-20 12:45:12</t>
  </si>
  <si>
    <t>2426403</t>
  </si>
  <si>
    <t>悦享酒店(上海植物园店)</t>
  </si>
  <si>
    <t>200.00</t>
  </si>
  <si>
    <t>2022-02-20 12:28:07</t>
  </si>
  <si>
    <t>2426371</t>
  </si>
  <si>
    <t>香港九龙海湾酒店</t>
  </si>
  <si>
    <t>cheng chun kuen</t>
  </si>
  <si>
    <t>450.00</t>
  </si>
  <si>
    <t>2022-02-20 12:08:14</t>
  </si>
  <si>
    <t>2426361</t>
  </si>
  <si>
    <t>新竹烟波大饭店-湖滨本馆</t>
  </si>
  <si>
    <t>YEH CHIJU</t>
  </si>
  <si>
    <t>1005.00</t>
  </si>
  <si>
    <t>2022-02-20 12:03:55</t>
  </si>
  <si>
    <t>2426301</t>
  </si>
  <si>
    <t>2022-02-20 11:31:09</t>
  </si>
  <si>
    <t>2426271</t>
  </si>
  <si>
    <t>锦江之星(石家庄火车站西广场店)</t>
  </si>
  <si>
    <t>202.00</t>
  </si>
  <si>
    <t>2022-02-20 11:14:43</t>
  </si>
  <si>
    <t>2426266</t>
  </si>
  <si>
    <t>格林豪泰酒店(长沙中医药大学店)</t>
  </si>
  <si>
    <t>147.00</t>
  </si>
  <si>
    <t>2022-02-20 11:11:15</t>
  </si>
  <si>
    <t>2426118</t>
  </si>
  <si>
    <t>2022-02-20 09:34:35</t>
  </si>
  <si>
    <t>2426037</t>
  </si>
  <si>
    <t>2022-02-20 08:05:13</t>
  </si>
  <si>
    <t>2425978</t>
  </si>
  <si>
    <t>杨嘹亮</t>
  </si>
  <si>
    <t>107.00</t>
  </si>
  <si>
    <t>2022-02-20 05:58:23</t>
  </si>
  <si>
    <t>2425865</t>
  </si>
  <si>
    <t>天阁酒店(台中馆)</t>
  </si>
  <si>
    <t>YANG LICHEN</t>
  </si>
  <si>
    <t>424.00</t>
  </si>
  <si>
    <t>2022-02-20 00:19:02</t>
  </si>
  <si>
    <t>2022-02-19</t>
  </si>
  <si>
    <t>2425829</t>
  </si>
  <si>
    <t>Hotel M 台北摩莎精品旅店</t>
  </si>
  <si>
    <t>LIN ZONGXIAN</t>
  </si>
  <si>
    <t>159.00</t>
  </si>
  <si>
    <t>2022-02-19 23:25:49</t>
  </si>
  <si>
    <t>2425684</t>
  </si>
  <si>
    <t>台南台邦商旅</t>
  </si>
  <si>
    <t>WANG HSINGYI</t>
  </si>
  <si>
    <t>739.00</t>
  </si>
  <si>
    <t>2022-02-19 22:00:42</t>
  </si>
  <si>
    <t>2425628</t>
  </si>
  <si>
    <t>全季酒店(莆田凤凰山公园店)</t>
  </si>
  <si>
    <t>300.00</t>
  </si>
  <si>
    <t>2022-02-19 21:30:45</t>
  </si>
  <si>
    <t>2424681</t>
  </si>
  <si>
    <t>IU酒店(贵阳高铁东站万达广场店)</t>
  </si>
  <si>
    <t>133.00</t>
  </si>
  <si>
    <t>2022-02-19 15:38:25</t>
  </si>
  <si>
    <t>2022-02-18</t>
  </si>
  <si>
    <t>2421542</t>
  </si>
  <si>
    <t>尚客优快捷酒店(苏州通安店)</t>
  </si>
  <si>
    <t>109.00</t>
  </si>
  <si>
    <t>2022-02-18 01:14:10</t>
  </si>
  <si>
    <t>2421526</t>
  </si>
  <si>
    <t>城市便捷酒店(成都红光大道店)</t>
  </si>
  <si>
    <t>285.00</t>
  </si>
  <si>
    <t>2022-02-18 00:52:18</t>
  </si>
  <si>
    <t>2022-02-17</t>
  </si>
  <si>
    <t>2421461</t>
  </si>
  <si>
    <t>CHEN YA WEN</t>
  </si>
  <si>
    <t>579.00</t>
  </si>
  <si>
    <t>2022-02-17 23:17:46</t>
  </si>
  <si>
    <t>2420379</t>
  </si>
  <si>
    <t>汉庭酒店(上海柳州路店)</t>
  </si>
  <si>
    <t>243.00</t>
  </si>
  <si>
    <t>2022-02-17 11:37:43</t>
  </si>
  <si>
    <t>2420370</t>
  </si>
  <si>
    <t>汉庭酒店(武汉广埠屯地铁站店)</t>
  </si>
  <si>
    <t>223.00</t>
  </si>
  <si>
    <t>2022-02-17 11:27:56</t>
  </si>
  <si>
    <t>2022-02-15</t>
  </si>
  <si>
    <t>2419443</t>
  </si>
  <si>
    <t>汉庭（北京王府井店）</t>
  </si>
  <si>
    <t>322.00</t>
  </si>
  <si>
    <t>2022-02-15 10:34:18</t>
  </si>
  <si>
    <t>2419429</t>
  </si>
  <si>
    <t>246.00</t>
  </si>
  <si>
    <t>2022-02-15 09:47:03</t>
  </si>
  <si>
    <t>2022-02-12</t>
  </si>
  <si>
    <t>2418496</t>
  </si>
  <si>
    <t>西门航栈商旅</t>
  </si>
  <si>
    <t>Lin Feng Chi,Lin Feng Chi</t>
  </si>
  <si>
    <t>2022-02-12 23:47:33</t>
  </si>
  <si>
    <t>2418282</t>
  </si>
  <si>
    <t>汉庭酒店(上海周浦医谷店)</t>
  </si>
  <si>
    <t>237.00</t>
  </si>
  <si>
    <t>2022-02-12 15:33:02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</si>
</sst>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12" fillId="12" borderId="1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2"/>
  <sheetViews>
    <sheetView topLeftCell="A25"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44612</v>
      </c>
      <c r="G2" s="6">
        <v>44613</v>
      </c>
      <c r="H2" s="4">
        <v>1</v>
      </c>
      <c r="I2" s="4">
        <v>1</v>
      </c>
      <c r="J2" s="4">
        <v>1</v>
      </c>
      <c r="K2" s="4" t="s">
        <v>30</v>
      </c>
      <c r="L2" s="4">
        <v>237</v>
      </c>
      <c r="M2" s="4">
        <v>237</v>
      </c>
      <c r="N2" s="4" t="s">
        <v>31</v>
      </c>
      <c r="O2" s="4" t="s">
        <v>32</v>
      </c>
      <c r="P2" s="4" t="s">
        <v>33</v>
      </c>
      <c r="Q2" s="4">
        <v>0</v>
      </c>
      <c r="R2" s="7">
        <v>44604</v>
      </c>
      <c r="S2" s="6">
        <v>44628</v>
      </c>
      <c r="T2" s="4" t="s">
        <v>34</v>
      </c>
      <c r="U2" s="4">
        <v>237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44612</v>
      </c>
      <c r="G3" s="6">
        <v>44613</v>
      </c>
      <c r="H3" s="4">
        <v>1</v>
      </c>
      <c r="I3" s="4">
        <v>1</v>
      </c>
      <c r="J3" s="4">
        <v>1</v>
      </c>
      <c r="K3" s="4" t="s">
        <v>30</v>
      </c>
      <c r="L3" s="4">
        <v>200</v>
      </c>
      <c r="M3" s="4">
        <v>200</v>
      </c>
      <c r="N3" s="4" t="s">
        <v>39</v>
      </c>
      <c r="O3" s="4" t="s">
        <v>32</v>
      </c>
      <c r="P3" s="4" t="s">
        <v>33</v>
      </c>
      <c r="Q3" s="4">
        <v>0</v>
      </c>
      <c r="R3" s="7">
        <v>44604</v>
      </c>
      <c r="S3" s="6">
        <v>44628</v>
      </c>
      <c r="T3" s="4" t="s">
        <v>34</v>
      </c>
      <c r="U3" s="4">
        <v>200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44612</v>
      </c>
      <c r="G4" s="6">
        <v>44613</v>
      </c>
      <c r="H4" s="4">
        <v>1</v>
      </c>
      <c r="I4" s="4">
        <v>1</v>
      </c>
      <c r="J4" s="4">
        <v>1</v>
      </c>
      <c r="K4" s="4" t="s">
        <v>30</v>
      </c>
      <c r="L4" s="4">
        <v>246</v>
      </c>
      <c r="M4" s="4">
        <v>246</v>
      </c>
      <c r="N4" s="4" t="s">
        <v>43</v>
      </c>
      <c r="O4" s="4" t="s">
        <v>32</v>
      </c>
      <c r="P4" s="4" t="s">
        <v>33</v>
      </c>
      <c r="Q4" s="4">
        <v>0</v>
      </c>
      <c r="R4" s="7">
        <v>44607</v>
      </c>
      <c r="S4" s="6">
        <v>44628</v>
      </c>
      <c r="T4" s="4" t="s">
        <v>34</v>
      </c>
      <c r="U4" s="4">
        <v>246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44612</v>
      </c>
      <c r="G5" s="6">
        <v>44613</v>
      </c>
      <c r="H5" s="4">
        <v>1</v>
      </c>
      <c r="I5" s="4">
        <v>1</v>
      </c>
      <c r="J5" s="4">
        <v>1</v>
      </c>
      <c r="K5" s="4" t="s">
        <v>30</v>
      </c>
      <c r="L5" s="4">
        <v>322</v>
      </c>
      <c r="M5" s="4">
        <v>322</v>
      </c>
      <c r="N5" s="4" t="s">
        <v>48</v>
      </c>
      <c r="O5" s="4" t="s">
        <v>32</v>
      </c>
      <c r="P5" s="4" t="s">
        <v>33</v>
      </c>
      <c r="Q5" s="4">
        <v>0</v>
      </c>
      <c r="R5" s="7">
        <v>44607</v>
      </c>
      <c r="S5" s="6">
        <v>44628</v>
      </c>
      <c r="T5" s="4" t="s">
        <v>34</v>
      </c>
      <c r="U5" s="4">
        <v>322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44612</v>
      </c>
      <c r="G6" s="6">
        <v>44613</v>
      </c>
      <c r="H6" s="4">
        <v>1</v>
      </c>
      <c r="I6" s="4">
        <v>1</v>
      </c>
      <c r="J6" s="4">
        <v>1</v>
      </c>
      <c r="K6" s="4" t="s">
        <v>30</v>
      </c>
      <c r="L6" s="4">
        <v>898</v>
      </c>
      <c r="M6" s="4">
        <v>898</v>
      </c>
      <c r="N6" s="4" t="s">
        <v>52</v>
      </c>
      <c r="O6" s="4" t="s">
        <v>32</v>
      </c>
      <c r="P6" s="4" t="s">
        <v>33</v>
      </c>
      <c r="Q6" s="4">
        <v>0</v>
      </c>
      <c r="R6" s="7">
        <v>44608</v>
      </c>
      <c r="S6" s="6">
        <v>44628</v>
      </c>
      <c r="T6" s="4" t="s">
        <v>34</v>
      </c>
      <c r="U6" s="4">
        <v>898</v>
      </c>
      <c r="V6" s="4">
        <v>0</v>
      </c>
      <c r="W6" s="4">
        <v>0</v>
      </c>
      <c r="X6" s="4" t="s">
        <v>53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54</v>
      </c>
      <c r="D7" s="4" t="s">
        <v>50</v>
      </c>
      <c r="E7" s="4" t="s">
        <v>51</v>
      </c>
      <c r="F7" s="6">
        <v>44612</v>
      </c>
      <c r="G7" s="6">
        <v>44613</v>
      </c>
      <c r="H7" s="4">
        <v>1</v>
      </c>
      <c r="I7" s="4">
        <v>1</v>
      </c>
      <c r="J7" s="4">
        <v>1</v>
      </c>
      <c r="K7" s="4" t="s">
        <v>30</v>
      </c>
      <c r="L7" s="4">
        <v>-898</v>
      </c>
      <c r="M7" s="4">
        <v>-898</v>
      </c>
      <c r="N7" s="4" t="s">
        <v>52</v>
      </c>
      <c r="O7" s="4" t="s">
        <v>32</v>
      </c>
      <c r="P7" s="4" t="s">
        <v>33</v>
      </c>
      <c r="Q7" s="4">
        <v>0</v>
      </c>
      <c r="R7" s="7">
        <v>44608</v>
      </c>
      <c r="S7" s="6">
        <v>44628</v>
      </c>
      <c r="T7" s="4" t="s">
        <v>34</v>
      </c>
      <c r="U7" s="4">
        <v>-898</v>
      </c>
      <c r="V7" s="4">
        <v>0</v>
      </c>
      <c r="W7" s="4">
        <v>0</v>
      </c>
      <c r="X7" s="4" t="s">
        <v>53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42</v>
      </c>
      <c r="F8" s="6">
        <v>44612</v>
      </c>
      <c r="G8" s="6">
        <v>44613</v>
      </c>
      <c r="H8" s="4">
        <v>1</v>
      </c>
      <c r="I8" s="4">
        <v>1</v>
      </c>
      <c r="J8" s="4">
        <v>1</v>
      </c>
      <c r="K8" s="4" t="s">
        <v>30</v>
      </c>
      <c r="L8" s="4">
        <v>223</v>
      </c>
      <c r="M8" s="4">
        <v>223</v>
      </c>
      <c r="N8" s="4" t="s">
        <v>57</v>
      </c>
      <c r="O8" s="4" t="s">
        <v>32</v>
      </c>
      <c r="P8" s="4" t="s">
        <v>33</v>
      </c>
      <c r="Q8" s="4">
        <v>0</v>
      </c>
      <c r="R8" s="7">
        <v>44609</v>
      </c>
      <c r="S8" s="6">
        <v>44628</v>
      </c>
      <c r="T8" s="4" t="s">
        <v>34</v>
      </c>
      <c r="U8" s="4">
        <v>223</v>
      </c>
      <c r="V8" s="4">
        <v>0</v>
      </c>
      <c r="W8" s="4">
        <v>0</v>
      </c>
      <c r="X8" s="4" t="s">
        <v>35</v>
      </c>
      <c r="Y8" s="4" t="s">
        <v>58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41</v>
      </c>
      <c r="E9" s="4" t="s">
        <v>60</v>
      </c>
      <c r="F9" s="6">
        <v>44612</v>
      </c>
      <c r="G9" s="6">
        <v>44613</v>
      </c>
      <c r="H9" s="4">
        <v>1</v>
      </c>
      <c r="I9" s="4">
        <v>1</v>
      </c>
      <c r="J9" s="4">
        <v>1</v>
      </c>
      <c r="K9" s="4" t="s">
        <v>30</v>
      </c>
      <c r="L9" s="4">
        <v>243</v>
      </c>
      <c r="M9" s="4">
        <v>243</v>
      </c>
      <c r="N9" s="4" t="s">
        <v>61</v>
      </c>
      <c r="O9" s="4" t="s">
        <v>32</v>
      </c>
      <c r="P9" s="4" t="s">
        <v>33</v>
      </c>
      <c r="Q9" s="4">
        <v>0</v>
      </c>
      <c r="R9" s="7">
        <v>44609</v>
      </c>
      <c r="S9" s="6">
        <v>44628</v>
      </c>
      <c r="T9" s="4" t="s">
        <v>34</v>
      </c>
      <c r="U9" s="4">
        <v>243</v>
      </c>
      <c r="V9" s="4">
        <v>0</v>
      </c>
      <c r="W9" s="4">
        <v>0</v>
      </c>
      <c r="X9" s="4" t="s">
        <v>62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44611</v>
      </c>
      <c r="G10" s="6">
        <v>44613</v>
      </c>
      <c r="H10" s="4">
        <v>1</v>
      </c>
      <c r="I10" s="4">
        <v>2</v>
      </c>
      <c r="J10" s="4">
        <v>2</v>
      </c>
      <c r="K10" s="4" t="s">
        <v>30</v>
      </c>
      <c r="L10" s="4">
        <v>579</v>
      </c>
      <c r="M10" s="4">
        <v>579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44609</v>
      </c>
      <c r="S10" s="6">
        <v>44628</v>
      </c>
      <c r="T10" s="4" t="s">
        <v>34</v>
      </c>
      <c r="U10" s="4">
        <v>579</v>
      </c>
      <c r="V10" s="4">
        <v>0</v>
      </c>
      <c r="W10" s="4">
        <v>0</v>
      </c>
      <c r="X10" s="4" t="s">
        <v>35</v>
      </c>
      <c r="Y10" s="4" t="s">
        <v>67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44611</v>
      </c>
      <c r="G11" s="6">
        <v>44613</v>
      </c>
      <c r="H11" s="4">
        <v>1</v>
      </c>
      <c r="I11" s="4">
        <v>2</v>
      </c>
      <c r="J11" s="4">
        <v>2</v>
      </c>
      <c r="K11" s="4" t="s">
        <v>30</v>
      </c>
      <c r="L11" s="4">
        <v>285</v>
      </c>
      <c r="M11" s="4">
        <v>285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44610</v>
      </c>
      <c r="S11" s="6">
        <v>44628</v>
      </c>
      <c r="T11" s="4" t="s">
        <v>34</v>
      </c>
      <c r="U11" s="4">
        <v>285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44612</v>
      </c>
      <c r="G12" s="6">
        <v>44613</v>
      </c>
      <c r="H12" s="4">
        <v>1</v>
      </c>
      <c r="I12" s="4">
        <v>1</v>
      </c>
      <c r="J12" s="4">
        <v>1</v>
      </c>
      <c r="K12" s="4" t="s">
        <v>30</v>
      </c>
      <c r="L12" s="4">
        <v>109</v>
      </c>
      <c r="M12" s="4">
        <v>109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44610</v>
      </c>
      <c r="S12" s="6">
        <v>44628</v>
      </c>
      <c r="T12" s="4" t="s">
        <v>34</v>
      </c>
      <c r="U12" s="4">
        <v>109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44612</v>
      </c>
      <c r="G13" s="6">
        <v>44613</v>
      </c>
      <c r="H13" s="4">
        <v>1</v>
      </c>
      <c r="I13" s="4">
        <v>1</v>
      </c>
      <c r="J13" s="4">
        <v>1</v>
      </c>
      <c r="K13" s="4" t="s">
        <v>30</v>
      </c>
      <c r="L13" s="4">
        <v>133</v>
      </c>
      <c r="M13" s="4">
        <v>133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44611</v>
      </c>
      <c r="S13" s="6">
        <v>44628</v>
      </c>
      <c r="T13" s="4" t="s">
        <v>34</v>
      </c>
      <c r="U13" s="4">
        <v>133</v>
      </c>
      <c r="V13" s="4">
        <v>0</v>
      </c>
      <c r="W13" s="4">
        <v>0</v>
      </c>
      <c r="X13" s="4" t="s">
        <v>35</v>
      </c>
      <c r="Y13" s="4" t="s">
        <v>80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44611</v>
      </c>
      <c r="G14" s="6">
        <v>44613</v>
      </c>
      <c r="H14" s="4">
        <v>1</v>
      </c>
      <c r="I14" s="4">
        <v>2</v>
      </c>
      <c r="J14" s="4">
        <v>2</v>
      </c>
      <c r="K14" s="4" t="s">
        <v>30</v>
      </c>
      <c r="L14" s="4">
        <v>508</v>
      </c>
      <c r="M14" s="4">
        <v>508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44611</v>
      </c>
      <c r="S14" s="6">
        <v>44628</v>
      </c>
      <c r="T14" s="4" t="s">
        <v>34</v>
      </c>
      <c r="U14" s="4">
        <v>508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81</v>
      </c>
      <c r="B15" s="4" t="s">
        <v>26</v>
      </c>
      <c r="C15" s="4" t="s">
        <v>54</v>
      </c>
      <c r="D15" s="4" t="s">
        <v>82</v>
      </c>
      <c r="E15" s="4" t="s">
        <v>83</v>
      </c>
      <c r="F15" s="6">
        <v>44611</v>
      </c>
      <c r="G15" s="6">
        <v>44613</v>
      </c>
      <c r="H15" s="4">
        <v>1</v>
      </c>
      <c r="I15" s="4">
        <v>2</v>
      </c>
      <c r="J15" s="4">
        <v>2</v>
      </c>
      <c r="K15" s="4" t="s">
        <v>30</v>
      </c>
      <c r="L15" s="4">
        <v>-508</v>
      </c>
      <c r="M15" s="4">
        <v>-508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44611</v>
      </c>
      <c r="S15" s="6">
        <v>44628</v>
      </c>
      <c r="T15" s="4" t="s">
        <v>34</v>
      </c>
      <c r="U15" s="4">
        <v>-508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60</v>
      </c>
      <c r="F16" s="6">
        <v>44612</v>
      </c>
      <c r="G16" s="6">
        <v>44613</v>
      </c>
      <c r="H16" s="4">
        <v>1</v>
      </c>
      <c r="I16" s="4">
        <v>1</v>
      </c>
      <c r="J16" s="4">
        <v>1</v>
      </c>
      <c r="K16" s="4" t="s">
        <v>30</v>
      </c>
      <c r="L16" s="4">
        <v>300</v>
      </c>
      <c r="M16" s="4">
        <v>300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44611</v>
      </c>
      <c r="S16" s="6">
        <v>44628</v>
      </c>
      <c r="T16" s="4" t="s">
        <v>34</v>
      </c>
      <c r="U16" s="4">
        <v>300</v>
      </c>
      <c r="V16" s="4">
        <v>0</v>
      </c>
      <c r="W16" s="4">
        <v>0</v>
      </c>
      <c r="X16" s="4" t="s">
        <v>35</v>
      </c>
      <c r="Y16" s="4" t="s">
        <v>88</v>
      </c>
    </row>
    <row r="17" s="4" customFormat="1" spans="1:25">
      <c r="A17" s="4" t="s">
        <v>89</v>
      </c>
      <c r="B17" s="4" t="s">
        <v>26</v>
      </c>
      <c r="C17" s="4" t="s">
        <v>27</v>
      </c>
      <c r="D17" s="4" t="s">
        <v>90</v>
      </c>
      <c r="E17" s="4" t="s">
        <v>91</v>
      </c>
      <c r="F17" s="6">
        <v>44612</v>
      </c>
      <c r="G17" s="6">
        <v>44613</v>
      </c>
      <c r="H17" s="4">
        <v>1</v>
      </c>
      <c r="I17" s="4">
        <v>1</v>
      </c>
      <c r="J17" s="4">
        <v>1</v>
      </c>
      <c r="K17" s="4" t="s">
        <v>30</v>
      </c>
      <c r="L17" s="4">
        <v>739</v>
      </c>
      <c r="M17" s="4">
        <v>739</v>
      </c>
      <c r="N17" s="4" t="s">
        <v>92</v>
      </c>
      <c r="O17" s="4" t="s">
        <v>32</v>
      </c>
      <c r="P17" s="4" t="s">
        <v>33</v>
      </c>
      <c r="Q17" s="4">
        <v>0</v>
      </c>
      <c r="R17" s="7">
        <v>44611</v>
      </c>
      <c r="S17" s="6">
        <v>44628</v>
      </c>
      <c r="T17" s="4" t="s">
        <v>34</v>
      </c>
      <c r="U17" s="4">
        <v>739</v>
      </c>
      <c r="V17" s="4">
        <v>0</v>
      </c>
      <c r="W17" s="4">
        <v>0</v>
      </c>
      <c r="X17" s="4" t="s">
        <v>35</v>
      </c>
      <c r="Y17" s="4" t="s">
        <v>93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64</v>
      </c>
      <c r="E18" s="4" t="s">
        <v>65</v>
      </c>
      <c r="F18" s="6">
        <v>44612</v>
      </c>
      <c r="G18" s="6">
        <v>44613</v>
      </c>
      <c r="H18" s="4">
        <v>1</v>
      </c>
      <c r="I18" s="4">
        <v>1</v>
      </c>
      <c r="J18" s="4">
        <v>1</v>
      </c>
      <c r="K18" s="4" t="s">
        <v>30</v>
      </c>
      <c r="L18" s="4">
        <v>159</v>
      </c>
      <c r="M18" s="4">
        <v>159</v>
      </c>
      <c r="N18" s="4" t="s">
        <v>95</v>
      </c>
      <c r="O18" s="4" t="s">
        <v>32</v>
      </c>
      <c r="P18" s="4" t="s">
        <v>33</v>
      </c>
      <c r="Q18" s="4">
        <v>0</v>
      </c>
      <c r="R18" s="7">
        <v>44611</v>
      </c>
      <c r="S18" s="6">
        <v>44628</v>
      </c>
      <c r="T18" s="4" t="s">
        <v>34</v>
      </c>
      <c r="U18" s="4">
        <v>159</v>
      </c>
      <c r="V18" s="4">
        <v>0</v>
      </c>
      <c r="W18" s="4">
        <v>0</v>
      </c>
      <c r="X18" s="4" t="s">
        <v>96</v>
      </c>
      <c r="Y18" s="4" t="s">
        <v>97</v>
      </c>
    </row>
    <row r="19" s="4" customFormat="1" spans="1:25">
      <c r="A19" s="4" t="s">
        <v>98</v>
      </c>
      <c r="B19" s="4" t="s">
        <v>26</v>
      </c>
      <c r="C19" s="4" t="s">
        <v>27</v>
      </c>
      <c r="D19" s="4" t="s">
        <v>99</v>
      </c>
      <c r="E19" s="4" t="s">
        <v>29</v>
      </c>
      <c r="F19" s="6">
        <v>44612</v>
      </c>
      <c r="G19" s="6">
        <v>44613</v>
      </c>
      <c r="H19" s="4">
        <v>1</v>
      </c>
      <c r="I19" s="4">
        <v>1</v>
      </c>
      <c r="J19" s="4">
        <v>1</v>
      </c>
      <c r="K19" s="4" t="s">
        <v>30</v>
      </c>
      <c r="L19" s="4">
        <v>147</v>
      </c>
      <c r="M19" s="4">
        <v>147</v>
      </c>
      <c r="N19" s="4" t="s">
        <v>100</v>
      </c>
      <c r="O19" s="4" t="s">
        <v>32</v>
      </c>
      <c r="P19" s="4" t="s">
        <v>33</v>
      </c>
      <c r="Q19" s="4">
        <v>0</v>
      </c>
      <c r="R19" s="7">
        <v>44612</v>
      </c>
      <c r="S19" s="6">
        <v>44628</v>
      </c>
      <c r="T19" s="4" t="s">
        <v>34</v>
      </c>
      <c r="U19" s="4">
        <v>147</v>
      </c>
      <c r="V19" s="4">
        <v>0</v>
      </c>
      <c r="W19" s="4">
        <v>0</v>
      </c>
      <c r="X19" s="4" t="s">
        <v>35</v>
      </c>
      <c r="Y19" s="4" t="s">
        <v>101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103</v>
      </c>
      <c r="E20" s="4" t="s">
        <v>104</v>
      </c>
      <c r="F20" s="6">
        <v>44612</v>
      </c>
      <c r="G20" s="6">
        <v>44613</v>
      </c>
      <c r="H20" s="4">
        <v>1</v>
      </c>
      <c r="I20" s="4">
        <v>1</v>
      </c>
      <c r="J20" s="4">
        <v>1</v>
      </c>
      <c r="K20" s="4" t="s">
        <v>30</v>
      </c>
      <c r="L20" s="4">
        <v>424</v>
      </c>
      <c r="M20" s="4">
        <v>424</v>
      </c>
      <c r="N20" s="4" t="s">
        <v>105</v>
      </c>
      <c r="O20" s="4" t="s">
        <v>32</v>
      </c>
      <c r="P20" s="4" t="s">
        <v>33</v>
      </c>
      <c r="Q20" s="4">
        <v>0</v>
      </c>
      <c r="R20" s="7">
        <v>44612</v>
      </c>
      <c r="S20" s="6">
        <v>44628</v>
      </c>
      <c r="T20" s="4" t="s">
        <v>34</v>
      </c>
      <c r="U20" s="4">
        <v>424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107</v>
      </c>
      <c r="E21" s="4"/>
      <c r="F21" s="6">
        <v>44612</v>
      </c>
      <c r="G21" s="6">
        <v>44613</v>
      </c>
      <c r="H21" s="4">
        <v>0</v>
      </c>
      <c r="I21" s="4">
        <v>1</v>
      </c>
      <c r="J21" s="4">
        <v>0</v>
      </c>
      <c r="K21" s="4" t="s">
        <v>30</v>
      </c>
      <c r="L21" s="4">
        <v>107</v>
      </c>
      <c r="M21" s="4">
        <v>107</v>
      </c>
      <c r="N21" s="4"/>
      <c r="O21" s="4" t="s">
        <v>32</v>
      </c>
      <c r="P21" s="4" t="s">
        <v>33</v>
      </c>
      <c r="Q21" s="4">
        <v>0</v>
      </c>
      <c r="R21" s="7">
        <v>44612</v>
      </c>
      <c r="S21" s="6">
        <v>44628</v>
      </c>
      <c r="T21" s="4" t="s">
        <v>34</v>
      </c>
      <c r="U21" s="4">
        <v>107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109</v>
      </c>
      <c r="E22" s="4" t="s">
        <v>110</v>
      </c>
      <c r="F22" s="6">
        <v>44612</v>
      </c>
      <c r="G22" s="6">
        <v>44613</v>
      </c>
      <c r="H22" s="4">
        <v>1</v>
      </c>
      <c r="I22" s="4">
        <v>1</v>
      </c>
      <c r="J22" s="4">
        <v>1</v>
      </c>
      <c r="K22" s="4" t="s">
        <v>30</v>
      </c>
      <c r="L22" s="4">
        <v>94</v>
      </c>
      <c r="M22" s="4">
        <v>94</v>
      </c>
      <c r="N22" s="4" t="s">
        <v>111</v>
      </c>
      <c r="O22" s="4" t="s">
        <v>32</v>
      </c>
      <c r="P22" s="4" t="s">
        <v>33</v>
      </c>
      <c r="Q22" s="4">
        <v>0</v>
      </c>
      <c r="R22" s="7">
        <v>44612</v>
      </c>
      <c r="S22" s="6">
        <v>44628</v>
      </c>
      <c r="T22" s="4" t="s">
        <v>34</v>
      </c>
      <c r="U22" s="4">
        <v>94</v>
      </c>
      <c r="V22" s="4">
        <v>0</v>
      </c>
      <c r="W22" s="4">
        <v>0</v>
      </c>
      <c r="X22" s="4" t="s">
        <v>112</v>
      </c>
      <c r="Y22" s="4" t="s">
        <v>35</v>
      </c>
    </row>
    <row r="23" s="4" customFormat="1" spans="1:25">
      <c r="A23" s="4" t="s">
        <v>98</v>
      </c>
      <c r="B23" s="4" t="s">
        <v>26</v>
      </c>
      <c r="C23" s="4" t="s">
        <v>54</v>
      </c>
      <c r="D23" s="4" t="s">
        <v>99</v>
      </c>
      <c r="E23" s="4" t="s">
        <v>29</v>
      </c>
      <c r="F23" s="6">
        <v>44612</v>
      </c>
      <c r="G23" s="6">
        <v>44613</v>
      </c>
      <c r="H23" s="4">
        <v>1</v>
      </c>
      <c r="I23" s="4">
        <v>1</v>
      </c>
      <c r="J23" s="4">
        <v>1</v>
      </c>
      <c r="K23" s="4" t="s">
        <v>30</v>
      </c>
      <c r="L23" s="4">
        <v>-147</v>
      </c>
      <c r="M23" s="4">
        <v>-147</v>
      </c>
      <c r="N23" s="4" t="s">
        <v>100</v>
      </c>
      <c r="O23" s="4" t="s">
        <v>32</v>
      </c>
      <c r="P23" s="4" t="s">
        <v>33</v>
      </c>
      <c r="Q23" s="4">
        <v>0</v>
      </c>
      <c r="R23" s="7">
        <v>44612</v>
      </c>
      <c r="S23" s="6">
        <v>44628</v>
      </c>
      <c r="T23" s="4" t="s">
        <v>34</v>
      </c>
      <c r="U23" s="4">
        <v>-147</v>
      </c>
      <c r="V23" s="4">
        <v>0</v>
      </c>
      <c r="W23" s="4">
        <v>0</v>
      </c>
      <c r="X23" s="4" t="s">
        <v>35</v>
      </c>
      <c r="Y23" s="4" t="s">
        <v>101</v>
      </c>
    </row>
    <row r="24" s="4" customFormat="1" spans="1:25">
      <c r="A24" s="4" t="s">
        <v>113</v>
      </c>
      <c r="B24" s="4" t="s">
        <v>26</v>
      </c>
      <c r="C24" s="4" t="s">
        <v>27</v>
      </c>
      <c r="D24" s="4" t="s">
        <v>114</v>
      </c>
      <c r="E24" s="4" t="s">
        <v>115</v>
      </c>
      <c r="F24" s="6">
        <v>44612</v>
      </c>
      <c r="G24" s="6">
        <v>44613</v>
      </c>
      <c r="H24" s="4">
        <v>1</v>
      </c>
      <c r="I24" s="4">
        <v>1</v>
      </c>
      <c r="J24" s="4">
        <v>1</v>
      </c>
      <c r="K24" s="4" t="s">
        <v>30</v>
      </c>
      <c r="L24" s="4">
        <v>191</v>
      </c>
      <c r="M24" s="4">
        <v>191</v>
      </c>
      <c r="N24" s="4" t="s">
        <v>116</v>
      </c>
      <c r="O24" s="4" t="s">
        <v>32</v>
      </c>
      <c r="P24" s="4" t="s">
        <v>33</v>
      </c>
      <c r="Q24" s="4">
        <v>0</v>
      </c>
      <c r="R24" s="7">
        <v>44612</v>
      </c>
      <c r="S24" s="6">
        <v>44628</v>
      </c>
      <c r="T24" s="4" t="s">
        <v>34</v>
      </c>
      <c r="U24" s="4">
        <v>191</v>
      </c>
      <c r="V24" s="4">
        <v>0</v>
      </c>
      <c r="W24" s="4">
        <v>0</v>
      </c>
      <c r="X24" s="4" t="s">
        <v>117</v>
      </c>
      <c r="Y24" s="4" t="s">
        <v>118</v>
      </c>
    </row>
    <row r="25" s="4" customFormat="1" spans="1:25">
      <c r="A25" s="4" t="s">
        <v>119</v>
      </c>
      <c r="B25" s="4" t="s">
        <v>26</v>
      </c>
      <c r="C25" s="4" t="s">
        <v>27</v>
      </c>
      <c r="D25" s="4" t="s">
        <v>120</v>
      </c>
      <c r="E25" s="4" t="s">
        <v>121</v>
      </c>
      <c r="F25" s="6">
        <v>44612</v>
      </c>
      <c r="G25" s="6">
        <v>44613</v>
      </c>
      <c r="H25" s="4">
        <v>1</v>
      </c>
      <c r="I25" s="4">
        <v>1</v>
      </c>
      <c r="J25" s="4">
        <v>1</v>
      </c>
      <c r="K25" s="4" t="s">
        <v>30</v>
      </c>
      <c r="L25" s="4">
        <v>162</v>
      </c>
      <c r="M25" s="4">
        <v>162</v>
      </c>
      <c r="N25" s="4" t="s">
        <v>122</v>
      </c>
      <c r="O25" s="4" t="s">
        <v>32</v>
      </c>
      <c r="P25" s="4" t="s">
        <v>33</v>
      </c>
      <c r="Q25" s="4">
        <v>0</v>
      </c>
      <c r="R25" s="7">
        <v>44612</v>
      </c>
      <c r="S25" s="6">
        <v>44628</v>
      </c>
      <c r="T25" s="4" t="s">
        <v>34</v>
      </c>
      <c r="U25" s="4">
        <v>162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119</v>
      </c>
      <c r="B26" s="4" t="s">
        <v>26</v>
      </c>
      <c r="C26" s="4" t="s">
        <v>54</v>
      </c>
      <c r="D26" s="4" t="s">
        <v>120</v>
      </c>
      <c r="E26" s="4" t="s">
        <v>121</v>
      </c>
      <c r="F26" s="6">
        <v>44612</v>
      </c>
      <c r="G26" s="6">
        <v>44613</v>
      </c>
      <c r="H26" s="4">
        <v>1</v>
      </c>
      <c r="I26" s="4">
        <v>1</v>
      </c>
      <c r="J26" s="4">
        <v>1</v>
      </c>
      <c r="K26" s="4" t="s">
        <v>30</v>
      </c>
      <c r="L26" s="4">
        <v>-162</v>
      </c>
      <c r="M26" s="4">
        <v>-162</v>
      </c>
      <c r="N26" s="4" t="s">
        <v>122</v>
      </c>
      <c r="O26" s="4" t="s">
        <v>32</v>
      </c>
      <c r="P26" s="4" t="s">
        <v>33</v>
      </c>
      <c r="Q26" s="4">
        <v>0</v>
      </c>
      <c r="R26" s="7">
        <v>44612</v>
      </c>
      <c r="S26" s="6">
        <v>44628</v>
      </c>
      <c r="T26" s="4" t="s">
        <v>34</v>
      </c>
      <c r="U26" s="4">
        <v>-162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123</v>
      </c>
      <c r="B27" s="4" t="s">
        <v>26</v>
      </c>
      <c r="C27" s="4" t="s">
        <v>27</v>
      </c>
      <c r="D27" s="4" t="s">
        <v>99</v>
      </c>
      <c r="E27" s="4" t="s">
        <v>29</v>
      </c>
      <c r="F27" s="6">
        <v>44612</v>
      </c>
      <c r="G27" s="6">
        <v>44613</v>
      </c>
      <c r="H27" s="4">
        <v>1</v>
      </c>
      <c r="I27" s="4">
        <v>1</v>
      </c>
      <c r="J27" s="4">
        <v>1</v>
      </c>
      <c r="K27" s="4" t="s">
        <v>30</v>
      </c>
      <c r="L27" s="4">
        <v>147</v>
      </c>
      <c r="M27" s="4">
        <v>147</v>
      </c>
      <c r="N27" s="4" t="s">
        <v>124</v>
      </c>
      <c r="O27" s="4" t="s">
        <v>32</v>
      </c>
      <c r="P27" s="4" t="s">
        <v>33</v>
      </c>
      <c r="Q27" s="4">
        <v>0</v>
      </c>
      <c r="R27" s="7">
        <v>44612</v>
      </c>
      <c r="S27" s="6">
        <v>44628</v>
      </c>
      <c r="T27" s="4" t="s">
        <v>34</v>
      </c>
      <c r="U27" s="4">
        <v>147</v>
      </c>
      <c r="V27" s="4">
        <v>0</v>
      </c>
      <c r="W27" s="4">
        <v>0</v>
      </c>
      <c r="X27" s="4" t="s">
        <v>35</v>
      </c>
      <c r="Y27" s="4" t="s">
        <v>125</v>
      </c>
    </row>
    <row r="28" s="4" customFormat="1" spans="1:25">
      <c r="A28" s="4" t="s">
        <v>126</v>
      </c>
      <c r="B28" s="4" t="s">
        <v>26</v>
      </c>
      <c r="C28" s="4" t="s">
        <v>27</v>
      </c>
      <c r="D28" s="4" t="s">
        <v>127</v>
      </c>
      <c r="E28" s="4" t="s">
        <v>128</v>
      </c>
      <c r="F28" s="6">
        <v>44612</v>
      </c>
      <c r="G28" s="6">
        <v>44613</v>
      </c>
      <c r="H28" s="4">
        <v>1</v>
      </c>
      <c r="I28" s="4">
        <v>1</v>
      </c>
      <c r="J28" s="4">
        <v>1</v>
      </c>
      <c r="K28" s="4" t="s">
        <v>30</v>
      </c>
      <c r="L28" s="4">
        <v>202</v>
      </c>
      <c r="M28" s="4">
        <v>202</v>
      </c>
      <c r="N28" s="4" t="s">
        <v>129</v>
      </c>
      <c r="O28" s="4" t="s">
        <v>32</v>
      </c>
      <c r="P28" s="4" t="s">
        <v>33</v>
      </c>
      <c r="Q28" s="4">
        <v>0</v>
      </c>
      <c r="R28" s="7">
        <v>44612</v>
      </c>
      <c r="S28" s="6">
        <v>44628</v>
      </c>
      <c r="T28" s="4" t="s">
        <v>34</v>
      </c>
      <c r="U28" s="4">
        <v>202</v>
      </c>
      <c r="V28" s="4">
        <v>0</v>
      </c>
      <c r="W28" s="4">
        <v>0</v>
      </c>
      <c r="X28" s="4" t="s">
        <v>35</v>
      </c>
      <c r="Y28" s="4" t="s">
        <v>130</v>
      </c>
    </row>
    <row r="29" s="4" customFormat="1" spans="1:25">
      <c r="A29" s="4" t="s">
        <v>131</v>
      </c>
      <c r="B29" s="4" t="s">
        <v>26</v>
      </c>
      <c r="C29" s="4" t="s">
        <v>27</v>
      </c>
      <c r="D29" s="4" t="s">
        <v>132</v>
      </c>
      <c r="E29" s="4" t="s">
        <v>29</v>
      </c>
      <c r="F29" s="6">
        <v>44612</v>
      </c>
      <c r="G29" s="6">
        <v>44613</v>
      </c>
      <c r="H29" s="4">
        <v>1</v>
      </c>
      <c r="I29" s="4">
        <v>1</v>
      </c>
      <c r="J29" s="4">
        <v>1</v>
      </c>
      <c r="K29" s="4" t="s">
        <v>30</v>
      </c>
      <c r="L29" s="4">
        <v>114</v>
      </c>
      <c r="M29" s="4">
        <v>114</v>
      </c>
      <c r="N29" s="4" t="s">
        <v>133</v>
      </c>
      <c r="O29" s="4" t="s">
        <v>32</v>
      </c>
      <c r="P29" s="4" t="s">
        <v>33</v>
      </c>
      <c r="Q29" s="4">
        <v>0</v>
      </c>
      <c r="R29" s="7">
        <v>44612</v>
      </c>
      <c r="S29" s="6">
        <v>44628</v>
      </c>
      <c r="T29" s="4" t="s">
        <v>34</v>
      </c>
      <c r="U29" s="4">
        <v>114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131</v>
      </c>
      <c r="B30" s="4" t="s">
        <v>26</v>
      </c>
      <c r="C30" s="4" t="s">
        <v>54</v>
      </c>
      <c r="D30" s="4" t="s">
        <v>132</v>
      </c>
      <c r="E30" s="4" t="s">
        <v>29</v>
      </c>
      <c r="F30" s="6">
        <v>44612</v>
      </c>
      <c r="G30" s="6">
        <v>44613</v>
      </c>
      <c r="H30" s="4">
        <v>1</v>
      </c>
      <c r="I30" s="4">
        <v>1</v>
      </c>
      <c r="J30" s="4">
        <v>1</v>
      </c>
      <c r="K30" s="4" t="s">
        <v>30</v>
      </c>
      <c r="L30" s="4">
        <v>-114</v>
      </c>
      <c r="M30" s="4">
        <v>-114</v>
      </c>
      <c r="N30" s="4" t="s">
        <v>133</v>
      </c>
      <c r="O30" s="4" t="s">
        <v>32</v>
      </c>
      <c r="P30" s="4" t="s">
        <v>33</v>
      </c>
      <c r="Q30" s="4">
        <v>0</v>
      </c>
      <c r="R30" s="7">
        <v>44612</v>
      </c>
      <c r="S30" s="6">
        <v>44628</v>
      </c>
      <c r="T30" s="4" t="s">
        <v>34</v>
      </c>
      <c r="U30" s="4">
        <v>-114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134</v>
      </c>
      <c r="B31" s="4" t="s">
        <v>26</v>
      </c>
      <c r="C31" s="4" t="s">
        <v>27</v>
      </c>
      <c r="D31" s="4" t="s">
        <v>135</v>
      </c>
      <c r="E31" s="4" t="s">
        <v>136</v>
      </c>
      <c r="F31" s="6">
        <v>44612</v>
      </c>
      <c r="G31" s="6">
        <v>44613</v>
      </c>
      <c r="H31" s="4">
        <v>1</v>
      </c>
      <c r="I31" s="4">
        <v>1</v>
      </c>
      <c r="J31" s="4">
        <v>1</v>
      </c>
      <c r="K31" s="4" t="s">
        <v>30</v>
      </c>
      <c r="L31" s="4">
        <v>1005</v>
      </c>
      <c r="M31" s="4">
        <v>1005</v>
      </c>
      <c r="N31" s="4" t="s">
        <v>137</v>
      </c>
      <c r="O31" s="4" t="s">
        <v>32</v>
      </c>
      <c r="P31" s="4" t="s">
        <v>33</v>
      </c>
      <c r="Q31" s="4">
        <v>0</v>
      </c>
      <c r="R31" s="7">
        <v>44612</v>
      </c>
      <c r="S31" s="6">
        <v>44628</v>
      </c>
      <c r="T31" s="4" t="s">
        <v>34</v>
      </c>
      <c r="U31" s="4">
        <v>1005</v>
      </c>
      <c r="V31" s="4">
        <v>0</v>
      </c>
      <c r="W31" s="4">
        <v>0</v>
      </c>
      <c r="X31" s="4" t="s">
        <v>35</v>
      </c>
      <c r="Y31" s="4" t="s">
        <v>138</v>
      </c>
    </row>
    <row r="32" s="4" customFormat="1" spans="1:25">
      <c r="A32" s="4" t="s">
        <v>139</v>
      </c>
      <c r="B32" s="4" t="s">
        <v>26</v>
      </c>
      <c r="C32" s="4" t="s">
        <v>27</v>
      </c>
      <c r="D32" s="4" t="s">
        <v>140</v>
      </c>
      <c r="E32" s="4" t="s">
        <v>141</v>
      </c>
      <c r="F32" s="6">
        <v>44612</v>
      </c>
      <c r="G32" s="6">
        <v>44613</v>
      </c>
      <c r="H32" s="4">
        <v>1</v>
      </c>
      <c r="I32" s="4">
        <v>1</v>
      </c>
      <c r="J32" s="4">
        <v>1</v>
      </c>
      <c r="K32" s="4" t="s">
        <v>30</v>
      </c>
      <c r="L32" s="4">
        <v>450</v>
      </c>
      <c r="M32" s="4">
        <v>450</v>
      </c>
      <c r="N32" s="4" t="s">
        <v>142</v>
      </c>
      <c r="O32" s="4" t="s">
        <v>32</v>
      </c>
      <c r="P32" s="4" t="s">
        <v>33</v>
      </c>
      <c r="Q32" s="4">
        <v>0</v>
      </c>
      <c r="R32" s="7">
        <v>44612</v>
      </c>
      <c r="S32" s="6">
        <v>44628</v>
      </c>
      <c r="T32" s="4" t="s">
        <v>34</v>
      </c>
      <c r="U32" s="4">
        <v>450</v>
      </c>
      <c r="V32" s="4">
        <v>0</v>
      </c>
      <c r="W32" s="4">
        <v>0</v>
      </c>
      <c r="X32" s="4" t="s">
        <v>143</v>
      </c>
      <c r="Y32" s="4" t="s">
        <v>35</v>
      </c>
    </row>
    <row r="33" s="4" customFormat="1" spans="1:25">
      <c r="A33" s="4" t="s">
        <v>144</v>
      </c>
      <c r="B33" s="4" t="s">
        <v>26</v>
      </c>
      <c r="C33" s="4" t="s">
        <v>27</v>
      </c>
      <c r="D33" s="4" t="s">
        <v>145</v>
      </c>
      <c r="E33" s="4" t="s">
        <v>146</v>
      </c>
      <c r="F33" s="6">
        <v>44612</v>
      </c>
      <c r="G33" s="6">
        <v>44613</v>
      </c>
      <c r="H33" s="4">
        <v>1</v>
      </c>
      <c r="I33" s="4">
        <v>1</v>
      </c>
      <c r="J33" s="4">
        <v>1</v>
      </c>
      <c r="K33" s="4" t="s">
        <v>30</v>
      </c>
      <c r="L33" s="4">
        <v>200</v>
      </c>
      <c r="M33" s="4">
        <v>200</v>
      </c>
      <c r="N33" s="4" t="s">
        <v>147</v>
      </c>
      <c r="O33" s="4" t="s">
        <v>32</v>
      </c>
      <c r="P33" s="4" t="s">
        <v>33</v>
      </c>
      <c r="Q33" s="4">
        <v>0</v>
      </c>
      <c r="R33" s="7">
        <v>44612</v>
      </c>
      <c r="S33" s="6">
        <v>44628</v>
      </c>
      <c r="T33" s="4" t="s">
        <v>34</v>
      </c>
      <c r="U33" s="4">
        <v>200</v>
      </c>
      <c r="V33" s="4">
        <v>0</v>
      </c>
      <c r="W33" s="4">
        <v>0</v>
      </c>
      <c r="X33" s="4" t="s">
        <v>35</v>
      </c>
      <c r="Y33" s="4" t="s">
        <v>148</v>
      </c>
    </row>
    <row r="34" s="4" customFormat="1" spans="1:25">
      <c r="A34" s="4" t="s">
        <v>149</v>
      </c>
      <c r="B34" s="4" t="s">
        <v>26</v>
      </c>
      <c r="C34" s="4" t="s">
        <v>27</v>
      </c>
      <c r="D34" s="4" t="s">
        <v>132</v>
      </c>
      <c r="E34" s="4" t="s">
        <v>29</v>
      </c>
      <c r="F34" s="6">
        <v>44612</v>
      </c>
      <c r="G34" s="6">
        <v>44613</v>
      </c>
      <c r="H34" s="4">
        <v>1</v>
      </c>
      <c r="I34" s="4">
        <v>1</v>
      </c>
      <c r="J34" s="4">
        <v>1</v>
      </c>
      <c r="K34" s="4" t="s">
        <v>30</v>
      </c>
      <c r="L34" s="4">
        <v>114</v>
      </c>
      <c r="M34" s="4">
        <v>114</v>
      </c>
      <c r="N34" s="4" t="s">
        <v>150</v>
      </c>
      <c r="O34" s="4" t="s">
        <v>32</v>
      </c>
      <c r="P34" s="4" t="s">
        <v>33</v>
      </c>
      <c r="Q34" s="4">
        <v>0</v>
      </c>
      <c r="R34" s="7">
        <v>44612</v>
      </c>
      <c r="S34" s="6">
        <v>44628</v>
      </c>
      <c r="T34" s="4" t="s">
        <v>34</v>
      </c>
      <c r="U34" s="4">
        <v>114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151</v>
      </c>
      <c r="B35" s="4" t="s">
        <v>26</v>
      </c>
      <c r="C35" s="4" t="s">
        <v>27</v>
      </c>
      <c r="D35" s="4" t="s">
        <v>152</v>
      </c>
      <c r="E35" s="4" t="s">
        <v>153</v>
      </c>
      <c r="F35" s="6">
        <v>44612</v>
      </c>
      <c r="G35" s="6">
        <v>44613</v>
      </c>
      <c r="H35" s="4">
        <v>1</v>
      </c>
      <c r="I35" s="4">
        <v>1</v>
      </c>
      <c r="J35" s="4">
        <v>1</v>
      </c>
      <c r="K35" s="4" t="s">
        <v>30</v>
      </c>
      <c r="L35" s="4">
        <v>280</v>
      </c>
      <c r="M35" s="4">
        <v>280</v>
      </c>
      <c r="N35" s="4" t="s">
        <v>154</v>
      </c>
      <c r="O35" s="4" t="s">
        <v>32</v>
      </c>
      <c r="P35" s="4" t="s">
        <v>33</v>
      </c>
      <c r="Q35" s="4">
        <v>0</v>
      </c>
      <c r="R35" s="7">
        <v>44612</v>
      </c>
      <c r="S35" s="6">
        <v>44628</v>
      </c>
      <c r="T35" s="4" t="s">
        <v>34</v>
      </c>
      <c r="U35" s="4">
        <v>280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155</v>
      </c>
      <c r="B36" s="4" t="s">
        <v>26</v>
      </c>
      <c r="C36" s="4" t="s">
        <v>27</v>
      </c>
      <c r="D36" s="4" t="s">
        <v>156</v>
      </c>
      <c r="E36" s="4" t="s">
        <v>157</v>
      </c>
      <c r="F36" s="6">
        <v>44612</v>
      </c>
      <c r="G36" s="6">
        <v>44613</v>
      </c>
      <c r="H36" s="4">
        <v>1</v>
      </c>
      <c r="I36" s="4">
        <v>1</v>
      </c>
      <c r="J36" s="4">
        <v>1</v>
      </c>
      <c r="K36" s="4" t="s">
        <v>30</v>
      </c>
      <c r="L36" s="4">
        <v>397</v>
      </c>
      <c r="M36" s="4">
        <v>397</v>
      </c>
      <c r="N36" s="4" t="s">
        <v>158</v>
      </c>
      <c r="O36" s="4" t="s">
        <v>32</v>
      </c>
      <c r="P36" s="4" t="s">
        <v>33</v>
      </c>
      <c r="Q36" s="4">
        <v>0</v>
      </c>
      <c r="R36" s="7">
        <v>44612</v>
      </c>
      <c r="S36" s="6">
        <v>44628</v>
      </c>
      <c r="T36" s="4" t="s">
        <v>34</v>
      </c>
      <c r="U36" s="4">
        <v>397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159</v>
      </c>
      <c r="B37" s="4" t="s">
        <v>26</v>
      </c>
      <c r="C37" s="4" t="s">
        <v>27</v>
      </c>
      <c r="D37" s="4" t="s">
        <v>160</v>
      </c>
      <c r="E37" s="4" t="s">
        <v>161</v>
      </c>
      <c r="F37" s="6">
        <v>44612</v>
      </c>
      <c r="G37" s="6">
        <v>44613</v>
      </c>
      <c r="H37" s="4">
        <v>1</v>
      </c>
      <c r="I37" s="4">
        <v>1</v>
      </c>
      <c r="J37" s="4">
        <v>1</v>
      </c>
      <c r="K37" s="4" t="s">
        <v>30</v>
      </c>
      <c r="L37" s="4">
        <v>715</v>
      </c>
      <c r="M37" s="4">
        <v>715</v>
      </c>
      <c r="N37" s="4" t="s">
        <v>162</v>
      </c>
      <c r="O37" s="4" t="s">
        <v>32</v>
      </c>
      <c r="P37" s="4" t="s">
        <v>33</v>
      </c>
      <c r="Q37" s="4">
        <v>0</v>
      </c>
      <c r="R37" s="7">
        <v>44612</v>
      </c>
      <c r="S37" s="6">
        <v>44628</v>
      </c>
      <c r="T37" s="4" t="s">
        <v>34</v>
      </c>
      <c r="U37" s="4">
        <v>715</v>
      </c>
      <c r="V37" s="4">
        <v>0</v>
      </c>
      <c r="W37" s="4">
        <v>0</v>
      </c>
      <c r="X37" s="4" t="s">
        <v>163</v>
      </c>
      <c r="Y37" s="4" t="s">
        <v>35</v>
      </c>
    </row>
    <row r="38" s="4" customFormat="1" spans="1:25">
      <c r="A38" s="4" t="s">
        <v>164</v>
      </c>
      <c r="B38" s="4" t="s">
        <v>26</v>
      </c>
      <c r="C38" s="4" t="s">
        <v>27</v>
      </c>
      <c r="D38" s="4" t="s">
        <v>114</v>
      </c>
      <c r="E38" s="4" t="s">
        <v>115</v>
      </c>
      <c r="F38" s="6">
        <v>44612</v>
      </c>
      <c r="G38" s="6">
        <v>44613</v>
      </c>
      <c r="H38" s="4">
        <v>1</v>
      </c>
      <c r="I38" s="4">
        <v>1</v>
      </c>
      <c r="J38" s="4">
        <v>1</v>
      </c>
      <c r="K38" s="4" t="s">
        <v>30</v>
      </c>
      <c r="L38" s="4">
        <v>191</v>
      </c>
      <c r="M38" s="4">
        <v>191</v>
      </c>
      <c r="N38" s="4" t="s">
        <v>165</v>
      </c>
      <c r="O38" s="4" t="s">
        <v>32</v>
      </c>
      <c r="P38" s="4" t="s">
        <v>33</v>
      </c>
      <c r="Q38" s="4">
        <v>0</v>
      </c>
      <c r="R38" s="7">
        <v>44612</v>
      </c>
      <c r="S38" s="6">
        <v>44628</v>
      </c>
      <c r="T38" s="4" t="s">
        <v>34</v>
      </c>
      <c r="U38" s="4">
        <v>191</v>
      </c>
      <c r="V38" s="4">
        <v>0</v>
      </c>
      <c r="W38" s="4">
        <v>0</v>
      </c>
      <c r="X38" s="4" t="s">
        <v>35</v>
      </c>
      <c r="Y38" s="4" t="s">
        <v>118</v>
      </c>
    </row>
    <row r="39" s="4" customFormat="1" spans="1:25">
      <c r="A39" s="4" t="s">
        <v>166</v>
      </c>
      <c r="B39" s="4" t="s">
        <v>26</v>
      </c>
      <c r="C39" s="4" t="s">
        <v>27</v>
      </c>
      <c r="D39" s="4" t="s">
        <v>167</v>
      </c>
      <c r="E39" s="4" t="s">
        <v>168</v>
      </c>
      <c r="F39" s="6">
        <v>44612</v>
      </c>
      <c r="G39" s="6">
        <v>44613</v>
      </c>
      <c r="H39" s="4">
        <v>1</v>
      </c>
      <c r="I39" s="4">
        <v>1</v>
      </c>
      <c r="J39" s="4">
        <v>1</v>
      </c>
      <c r="K39" s="4" t="s">
        <v>30</v>
      </c>
      <c r="L39" s="4">
        <v>138</v>
      </c>
      <c r="M39" s="4">
        <v>138</v>
      </c>
      <c r="N39" s="4" t="s">
        <v>169</v>
      </c>
      <c r="O39" s="4" t="s">
        <v>32</v>
      </c>
      <c r="P39" s="4" t="s">
        <v>33</v>
      </c>
      <c r="Q39" s="4">
        <v>0</v>
      </c>
      <c r="R39" s="7">
        <v>44612</v>
      </c>
      <c r="S39" s="6">
        <v>44628</v>
      </c>
      <c r="T39" s="4" t="s">
        <v>34</v>
      </c>
      <c r="U39" s="4">
        <v>138</v>
      </c>
      <c r="V39" s="4">
        <v>0</v>
      </c>
      <c r="W39" s="4">
        <v>0</v>
      </c>
      <c r="X39" s="4" t="s">
        <v>35</v>
      </c>
      <c r="Y39" s="4" t="s">
        <v>170</v>
      </c>
    </row>
    <row r="40" s="4" customFormat="1" spans="1:25">
      <c r="A40" s="4" t="s">
        <v>171</v>
      </c>
      <c r="B40" s="4" t="s">
        <v>26</v>
      </c>
      <c r="C40" s="4" t="s">
        <v>27</v>
      </c>
      <c r="D40" s="4" t="s">
        <v>114</v>
      </c>
      <c r="E40" s="4" t="s">
        <v>115</v>
      </c>
      <c r="F40" s="6">
        <v>44612</v>
      </c>
      <c r="G40" s="6">
        <v>44613</v>
      </c>
      <c r="H40" s="4">
        <v>1</v>
      </c>
      <c r="I40" s="4">
        <v>1</v>
      </c>
      <c r="J40" s="4">
        <v>1</v>
      </c>
      <c r="K40" s="4" t="s">
        <v>30</v>
      </c>
      <c r="L40" s="4">
        <v>191</v>
      </c>
      <c r="M40" s="4">
        <v>191</v>
      </c>
      <c r="N40" s="4" t="s">
        <v>172</v>
      </c>
      <c r="O40" s="4" t="s">
        <v>32</v>
      </c>
      <c r="P40" s="4" t="s">
        <v>33</v>
      </c>
      <c r="Q40" s="4">
        <v>0</v>
      </c>
      <c r="R40" s="7">
        <v>44612</v>
      </c>
      <c r="S40" s="6">
        <v>44628</v>
      </c>
      <c r="T40" s="4" t="s">
        <v>34</v>
      </c>
      <c r="U40" s="4">
        <v>191</v>
      </c>
      <c r="V40" s="4">
        <v>0</v>
      </c>
      <c r="W40" s="4">
        <v>0</v>
      </c>
      <c r="X40" s="4" t="s">
        <v>35</v>
      </c>
      <c r="Y40" s="4" t="s">
        <v>118</v>
      </c>
    </row>
    <row r="41" s="4" customFormat="1" spans="1:25">
      <c r="A41" s="4" t="s">
        <v>173</v>
      </c>
      <c r="B41" s="4" t="s">
        <v>26</v>
      </c>
      <c r="C41" s="4" t="s">
        <v>27</v>
      </c>
      <c r="D41" s="4" t="s">
        <v>174</v>
      </c>
      <c r="E41" s="4" t="s">
        <v>175</v>
      </c>
      <c r="F41" s="6">
        <v>44612</v>
      </c>
      <c r="G41" s="6">
        <v>44613</v>
      </c>
      <c r="H41" s="4">
        <v>1</v>
      </c>
      <c r="I41" s="4">
        <v>1</v>
      </c>
      <c r="J41" s="4">
        <v>1</v>
      </c>
      <c r="K41" s="4" t="s">
        <v>30</v>
      </c>
      <c r="L41" s="4">
        <v>264</v>
      </c>
      <c r="M41" s="4">
        <v>264</v>
      </c>
      <c r="N41" s="4" t="s">
        <v>176</v>
      </c>
      <c r="O41" s="4" t="s">
        <v>32</v>
      </c>
      <c r="P41" s="4" t="s">
        <v>33</v>
      </c>
      <c r="Q41" s="4">
        <v>0</v>
      </c>
      <c r="R41" s="7">
        <v>44612</v>
      </c>
      <c r="S41" s="6">
        <v>44628</v>
      </c>
      <c r="T41" s="4" t="s">
        <v>34</v>
      </c>
      <c r="U41" s="4">
        <v>264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177</v>
      </c>
      <c r="B42" s="4" t="s">
        <v>26</v>
      </c>
      <c r="C42" s="4" t="s">
        <v>27</v>
      </c>
      <c r="D42" s="4" t="s">
        <v>178</v>
      </c>
      <c r="E42" s="4" t="s">
        <v>157</v>
      </c>
      <c r="F42" s="6">
        <v>44612</v>
      </c>
      <c r="G42" s="6">
        <v>44613</v>
      </c>
      <c r="H42" s="4">
        <v>1</v>
      </c>
      <c r="I42" s="4">
        <v>1</v>
      </c>
      <c r="J42" s="4">
        <v>1</v>
      </c>
      <c r="K42" s="4" t="s">
        <v>30</v>
      </c>
      <c r="L42" s="4">
        <v>122</v>
      </c>
      <c r="M42" s="4">
        <v>122</v>
      </c>
      <c r="N42" s="4" t="s">
        <v>179</v>
      </c>
      <c r="O42" s="4" t="s">
        <v>32</v>
      </c>
      <c r="P42" s="4" t="s">
        <v>33</v>
      </c>
      <c r="Q42" s="4">
        <v>0</v>
      </c>
      <c r="R42" s="7">
        <v>44612</v>
      </c>
      <c r="S42" s="6">
        <v>44628</v>
      </c>
      <c r="T42" s="4" t="s">
        <v>34</v>
      </c>
      <c r="U42" s="4">
        <v>122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159</v>
      </c>
      <c r="B43" s="4" t="s">
        <v>26</v>
      </c>
      <c r="C43" s="4" t="s">
        <v>54</v>
      </c>
      <c r="D43" s="4" t="s">
        <v>160</v>
      </c>
      <c r="E43" s="4" t="s">
        <v>161</v>
      </c>
      <c r="F43" s="6">
        <v>44612</v>
      </c>
      <c r="G43" s="6">
        <v>44613</v>
      </c>
      <c r="H43" s="4">
        <v>1</v>
      </c>
      <c r="I43" s="4">
        <v>1</v>
      </c>
      <c r="J43" s="4">
        <v>1</v>
      </c>
      <c r="K43" s="4" t="s">
        <v>30</v>
      </c>
      <c r="L43" s="4">
        <v>-715</v>
      </c>
      <c r="M43" s="4">
        <v>-715</v>
      </c>
      <c r="N43" s="4" t="s">
        <v>162</v>
      </c>
      <c r="O43" s="4" t="s">
        <v>32</v>
      </c>
      <c r="P43" s="4" t="s">
        <v>33</v>
      </c>
      <c r="Q43" s="4">
        <v>0</v>
      </c>
      <c r="R43" s="7">
        <v>44612</v>
      </c>
      <c r="S43" s="6">
        <v>44628</v>
      </c>
      <c r="T43" s="4" t="s">
        <v>34</v>
      </c>
      <c r="U43" s="4">
        <v>-715</v>
      </c>
      <c r="V43" s="4">
        <v>0</v>
      </c>
      <c r="W43" s="4">
        <v>0</v>
      </c>
      <c r="X43" s="4" t="s">
        <v>163</v>
      </c>
      <c r="Y43" s="4" t="s">
        <v>35</v>
      </c>
    </row>
    <row r="44" s="4" customFormat="1" spans="1:25">
      <c r="A44" s="4" t="s">
        <v>180</v>
      </c>
      <c r="B44" s="4" t="s">
        <v>26</v>
      </c>
      <c r="C44" s="4" t="s">
        <v>27</v>
      </c>
      <c r="D44" s="4" t="s">
        <v>181</v>
      </c>
      <c r="E44" s="4" t="s">
        <v>182</v>
      </c>
      <c r="F44" s="6">
        <v>44612</v>
      </c>
      <c r="G44" s="6">
        <v>44613</v>
      </c>
      <c r="H44" s="4">
        <v>1</v>
      </c>
      <c r="I44" s="4">
        <v>1</v>
      </c>
      <c r="J44" s="4">
        <v>1</v>
      </c>
      <c r="K44" s="4" t="s">
        <v>30</v>
      </c>
      <c r="L44" s="4">
        <v>221</v>
      </c>
      <c r="M44" s="4">
        <v>221</v>
      </c>
      <c r="N44" s="4" t="s">
        <v>183</v>
      </c>
      <c r="O44" s="4" t="s">
        <v>32</v>
      </c>
      <c r="P44" s="4" t="s">
        <v>33</v>
      </c>
      <c r="Q44" s="4">
        <v>0</v>
      </c>
      <c r="R44" s="7">
        <v>44612</v>
      </c>
      <c r="S44" s="6">
        <v>44628</v>
      </c>
      <c r="T44" s="4" t="s">
        <v>34</v>
      </c>
      <c r="U44" s="4">
        <v>221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184</v>
      </c>
      <c r="B45" s="4" t="s">
        <v>26</v>
      </c>
      <c r="C45" s="4" t="s">
        <v>27</v>
      </c>
      <c r="D45" s="4" t="s">
        <v>132</v>
      </c>
      <c r="E45" s="4" t="s">
        <v>29</v>
      </c>
      <c r="F45" s="6">
        <v>44612</v>
      </c>
      <c r="G45" s="6">
        <v>44613</v>
      </c>
      <c r="H45" s="4">
        <v>1</v>
      </c>
      <c r="I45" s="4">
        <v>1</v>
      </c>
      <c r="J45" s="4">
        <v>1</v>
      </c>
      <c r="K45" s="4" t="s">
        <v>30</v>
      </c>
      <c r="L45" s="4">
        <v>114</v>
      </c>
      <c r="M45" s="4">
        <v>114</v>
      </c>
      <c r="N45" s="4" t="s">
        <v>185</v>
      </c>
      <c r="O45" s="4" t="s">
        <v>32</v>
      </c>
      <c r="P45" s="4" t="s">
        <v>33</v>
      </c>
      <c r="Q45" s="4">
        <v>0</v>
      </c>
      <c r="R45" s="7">
        <v>44612</v>
      </c>
      <c r="S45" s="6">
        <v>44628</v>
      </c>
      <c r="T45" s="4" t="s">
        <v>34</v>
      </c>
      <c r="U45" s="4">
        <v>114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186</v>
      </c>
      <c r="B46" s="4" t="s">
        <v>26</v>
      </c>
      <c r="C46" s="4" t="s">
        <v>27</v>
      </c>
      <c r="D46" s="4" t="s">
        <v>187</v>
      </c>
      <c r="E46" s="4" t="s">
        <v>188</v>
      </c>
      <c r="F46" s="6">
        <v>44612</v>
      </c>
      <c r="G46" s="6">
        <v>44613</v>
      </c>
      <c r="H46" s="4">
        <v>1</v>
      </c>
      <c r="I46" s="4">
        <v>1</v>
      </c>
      <c r="J46" s="4">
        <v>1</v>
      </c>
      <c r="K46" s="4" t="s">
        <v>30</v>
      </c>
      <c r="L46" s="4">
        <v>90</v>
      </c>
      <c r="M46" s="4">
        <v>90</v>
      </c>
      <c r="N46" s="4" t="s">
        <v>189</v>
      </c>
      <c r="O46" s="4" t="s">
        <v>32</v>
      </c>
      <c r="P46" s="4" t="s">
        <v>33</v>
      </c>
      <c r="Q46" s="4">
        <v>0</v>
      </c>
      <c r="R46" s="7">
        <v>44612</v>
      </c>
      <c r="S46" s="6">
        <v>44628</v>
      </c>
      <c r="T46" s="4" t="s">
        <v>34</v>
      </c>
      <c r="U46" s="4">
        <v>90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184</v>
      </c>
      <c r="B47" s="4" t="s">
        <v>26</v>
      </c>
      <c r="C47" s="4" t="s">
        <v>54</v>
      </c>
      <c r="D47" s="4" t="s">
        <v>132</v>
      </c>
      <c r="E47" s="4" t="s">
        <v>29</v>
      </c>
      <c r="F47" s="6">
        <v>44612</v>
      </c>
      <c r="G47" s="6">
        <v>44613</v>
      </c>
      <c r="H47" s="4">
        <v>1</v>
      </c>
      <c r="I47" s="4">
        <v>1</v>
      </c>
      <c r="J47" s="4">
        <v>1</v>
      </c>
      <c r="K47" s="4" t="s">
        <v>30</v>
      </c>
      <c r="L47" s="4">
        <v>-114</v>
      </c>
      <c r="M47" s="4">
        <v>-114</v>
      </c>
      <c r="N47" s="4" t="s">
        <v>185</v>
      </c>
      <c r="O47" s="4" t="s">
        <v>32</v>
      </c>
      <c r="P47" s="4" t="s">
        <v>33</v>
      </c>
      <c r="Q47" s="4">
        <v>0</v>
      </c>
      <c r="R47" s="7">
        <v>44612</v>
      </c>
      <c r="S47" s="6">
        <v>44628</v>
      </c>
      <c r="T47" s="4" t="s">
        <v>34</v>
      </c>
      <c r="U47" s="4">
        <v>-114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190</v>
      </c>
      <c r="B48" s="4" t="s">
        <v>26</v>
      </c>
      <c r="C48" s="4" t="s">
        <v>27</v>
      </c>
      <c r="D48" s="4" t="s">
        <v>156</v>
      </c>
      <c r="E48" s="4" t="s">
        <v>157</v>
      </c>
      <c r="F48" s="6">
        <v>44612</v>
      </c>
      <c r="G48" s="6">
        <v>44613</v>
      </c>
      <c r="H48" s="4">
        <v>1</v>
      </c>
      <c r="I48" s="4">
        <v>1</v>
      </c>
      <c r="J48" s="4">
        <v>1</v>
      </c>
      <c r="K48" s="4" t="s">
        <v>30</v>
      </c>
      <c r="L48" s="4">
        <v>397</v>
      </c>
      <c r="M48" s="4">
        <v>397</v>
      </c>
      <c r="N48" s="4" t="s">
        <v>191</v>
      </c>
      <c r="O48" s="4" t="s">
        <v>32</v>
      </c>
      <c r="P48" s="4" t="s">
        <v>33</v>
      </c>
      <c r="Q48" s="4">
        <v>0</v>
      </c>
      <c r="R48" s="7">
        <v>44612</v>
      </c>
      <c r="S48" s="6">
        <v>44628</v>
      </c>
      <c r="T48" s="4" t="s">
        <v>34</v>
      </c>
      <c r="U48" s="4">
        <v>397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192</v>
      </c>
      <c r="B49" s="4" t="s">
        <v>26</v>
      </c>
      <c r="C49" s="4" t="s">
        <v>27</v>
      </c>
      <c r="D49" s="4" t="s">
        <v>193</v>
      </c>
      <c r="E49" s="4" t="s">
        <v>194</v>
      </c>
      <c r="F49" s="6">
        <v>44612</v>
      </c>
      <c r="G49" s="6">
        <v>44613</v>
      </c>
      <c r="H49" s="4">
        <v>1</v>
      </c>
      <c r="I49" s="4">
        <v>1</v>
      </c>
      <c r="J49" s="4">
        <v>1</v>
      </c>
      <c r="K49" s="4" t="s">
        <v>30</v>
      </c>
      <c r="L49" s="4">
        <v>94</v>
      </c>
      <c r="M49" s="4">
        <v>94</v>
      </c>
      <c r="N49" s="4" t="s">
        <v>195</v>
      </c>
      <c r="O49" s="4" t="s">
        <v>32</v>
      </c>
      <c r="P49" s="4" t="s">
        <v>33</v>
      </c>
      <c r="Q49" s="4">
        <v>0</v>
      </c>
      <c r="R49" s="7">
        <v>44612</v>
      </c>
      <c r="S49" s="6">
        <v>44628</v>
      </c>
      <c r="T49" s="4" t="s">
        <v>34</v>
      </c>
      <c r="U49" s="4">
        <v>94</v>
      </c>
      <c r="V49" s="4">
        <v>0</v>
      </c>
      <c r="W49" s="4">
        <v>0</v>
      </c>
      <c r="X49" s="4" t="s">
        <v>35</v>
      </c>
      <c r="Y49" s="4" t="s">
        <v>196</v>
      </c>
    </row>
    <row r="50" s="4" customFormat="1" spans="1:25">
      <c r="A50" s="4" t="s">
        <v>197</v>
      </c>
      <c r="B50" s="4" t="s">
        <v>26</v>
      </c>
      <c r="C50" s="4" t="s">
        <v>27</v>
      </c>
      <c r="D50" s="4" t="s">
        <v>198</v>
      </c>
      <c r="E50" s="4" t="s">
        <v>199</v>
      </c>
      <c r="F50" s="6">
        <v>44612</v>
      </c>
      <c r="G50" s="6">
        <v>44613</v>
      </c>
      <c r="H50" s="4">
        <v>1</v>
      </c>
      <c r="I50" s="4">
        <v>1</v>
      </c>
      <c r="J50" s="4">
        <v>1</v>
      </c>
      <c r="K50" s="4" t="s">
        <v>30</v>
      </c>
      <c r="L50" s="4">
        <v>125</v>
      </c>
      <c r="M50" s="4">
        <v>125</v>
      </c>
      <c r="N50" s="4" t="s">
        <v>200</v>
      </c>
      <c r="O50" s="4" t="s">
        <v>32</v>
      </c>
      <c r="P50" s="4" t="s">
        <v>33</v>
      </c>
      <c r="Q50" s="4">
        <v>0</v>
      </c>
      <c r="R50" s="7">
        <v>44612</v>
      </c>
      <c r="S50" s="6">
        <v>44628</v>
      </c>
      <c r="T50" s="4" t="s">
        <v>34</v>
      </c>
      <c r="U50" s="4">
        <v>125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201</v>
      </c>
      <c r="B51" s="4" t="s">
        <v>26</v>
      </c>
      <c r="C51" s="4" t="s">
        <v>27</v>
      </c>
      <c r="D51" s="4" t="s">
        <v>202</v>
      </c>
      <c r="E51" s="4" t="s">
        <v>203</v>
      </c>
      <c r="F51" s="6">
        <v>44612</v>
      </c>
      <c r="G51" s="6">
        <v>44613</v>
      </c>
      <c r="H51" s="4">
        <v>1</v>
      </c>
      <c r="I51" s="4">
        <v>1</v>
      </c>
      <c r="J51" s="4">
        <v>1</v>
      </c>
      <c r="K51" s="4" t="s">
        <v>30</v>
      </c>
      <c r="L51" s="4">
        <v>136</v>
      </c>
      <c r="M51" s="4">
        <v>136</v>
      </c>
      <c r="N51" s="4" t="s">
        <v>204</v>
      </c>
      <c r="O51" s="4" t="s">
        <v>32</v>
      </c>
      <c r="P51" s="4" t="s">
        <v>33</v>
      </c>
      <c r="Q51" s="4">
        <v>0</v>
      </c>
      <c r="R51" s="7">
        <v>44612</v>
      </c>
      <c r="S51" s="6">
        <v>44628</v>
      </c>
      <c r="T51" s="4" t="s">
        <v>34</v>
      </c>
      <c r="U51" s="4">
        <v>136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205</v>
      </c>
      <c r="B52" s="4" t="s">
        <v>26</v>
      </c>
      <c r="C52" s="4" t="s">
        <v>27</v>
      </c>
      <c r="D52" s="4" t="s">
        <v>109</v>
      </c>
      <c r="E52" s="4" t="s">
        <v>110</v>
      </c>
      <c r="F52" s="6">
        <v>44612</v>
      </c>
      <c r="G52" s="6">
        <v>44613</v>
      </c>
      <c r="H52" s="4">
        <v>1</v>
      </c>
      <c r="I52" s="4">
        <v>1</v>
      </c>
      <c r="J52" s="4">
        <v>1</v>
      </c>
      <c r="K52" s="4" t="s">
        <v>30</v>
      </c>
      <c r="L52" s="4">
        <v>94</v>
      </c>
      <c r="M52" s="4">
        <v>94</v>
      </c>
      <c r="N52" s="4" t="s">
        <v>206</v>
      </c>
      <c r="O52" s="4" t="s">
        <v>32</v>
      </c>
      <c r="P52" s="4" t="s">
        <v>33</v>
      </c>
      <c r="Q52" s="4">
        <v>0</v>
      </c>
      <c r="R52" s="7">
        <v>44612</v>
      </c>
      <c r="S52" s="6">
        <v>44628</v>
      </c>
      <c r="T52" s="4" t="s">
        <v>34</v>
      </c>
      <c r="U52" s="4">
        <v>94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207</v>
      </c>
      <c r="B53" s="4" t="s">
        <v>26</v>
      </c>
      <c r="C53" s="4" t="s">
        <v>27</v>
      </c>
      <c r="D53" s="4" t="s">
        <v>107</v>
      </c>
      <c r="E53" s="4"/>
      <c r="F53" s="6">
        <v>44612</v>
      </c>
      <c r="G53" s="6">
        <v>44613</v>
      </c>
      <c r="H53" s="4">
        <v>0</v>
      </c>
      <c r="I53" s="4">
        <v>1</v>
      </c>
      <c r="J53" s="4">
        <v>0</v>
      </c>
      <c r="K53" s="4" t="s">
        <v>30</v>
      </c>
      <c r="L53" s="4">
        <v>113</v>
      </c>
      <c r="M53" s="4">
        <v>113</v>
      </c>
      <c r="N53" s="4"/>
      <c r="O53" s="4" t="s">
        <v>32</v>
      </c>
      <c r="P53" s="4" t="s">
        <v>33</v>
      </c>
      <c r="Q53" s="4">
        <v>0</v>
      </c>
      <c r="R53" s="7">
        <v>44612</v>
      </c>
      <c r="S53" s="6">
        <v>44628</v>
      </c>
      <c r="T53" s="4" t="s">
        <v>34</v>
      </c>
      <c r="U53" s="4">
        <v>113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208</v>
      </c>
      <c r="B54" s="4" t="s">
        <v>26</v>
      </c>
      <c r="C54" s="4" t="s">
        <v>27</v>
      </c>
      <c r="D54" s="4" t="s">
        <v>209</v>
      </c>
      <c r="E54" s="4" t="s">
        <v>210</v>
      </c>
      <c r="F54" s="6">
        <v>44612</v>
      </c>
      <c r="G54" s="6">
        <v>44613</v>
      </c>
      <c r="H54" s="4">
        <v>1</v>
      </c>
      <c r="I54" s="4">
        <v>1</v>
      </c>
      <c r="J54" s="4">
        <v>1</v>
      </c>
      <c r="K54" s="4" t="s">
        <v>30</v>
      </c>
      <c r="L54" s="4">
        <v>303</v>
      </c>
      <c r="M54" s="4">
        <v>303</v>
      </c>
      <c r="N54" s="4" t="s">
        <v>211</v>
      </c>
      <c r="O54" s="4" t="s">
        <v>32</v>
      </c>
      <c r="P54" s="4" t="s">
        <v>33</v>
      </c>
      <c r="Q54" s="4">
        <v>0</v>
      </c>
      <c r="R54" s="7">
        <v>44612</v>
      </c>
      <c r="S54" s="6">
        <v>44628</v>
      </c>
      <c r="T54" s="4" t="s">
        <v>34</v>
      </c>
      <c r="U54" s="4">
        <v>303</v>
      </c>
      <c r="V54" s="4">
        <v>0</v>
      </c>
      <c r="W54" s="4">
        <v>0</v>
      </c>
      <c r="X54" s="4" t="s">
        <v>35</v>
      </c>
      <c r="Y54" s="4" t="s">
        <v>212</v>
      </c>
    </row>
    <row r="55" s="4" customFormat="1" spans="1:25">
      <c r="A55" s="4" t="s">
        <v>213</v>
      </c>
      <c r="B55" s="4" t="s">
        <v>26</v>
      </c>
      <c r="C55" s="4" t="s">
        <v>27</v>
      </c>
      <c r="D55" s="4" t="s">
        <v>214</v>
      </c>
      <c r="E55" s="4" t="s">
        <v>215</v>
      </c>
      <c r="F55" s="6">
        <v>44612</v>
      </c>
      <c r="G55" s="6">
        <v>44613</v>
      </c>
      <c r="H55" s="4">
        <v>1</v>
      </c>
      <c r="I55" s="4">
        <v>1</v>
      </c>
      <c r="J55" s="4">
        <v>1</v>
      </c>
      <c r="K55" s="4" t="s">
        <v>30</v>
      </c>
      <c r="L55" s="4">
        <v>249</v>
      </c>
      <c r="M55" s="4">
        <v>249</v>
      </c>
      <c r="N55" s="4" t="s">
        <v>216</v>
      </c>
      <c r="O55" s="4" t="s">
        <v>32</v>
      </c>
      <c r="P55" s="4" t="s">
        <v>33</v>
      </c>
      <c r="Q55" s="4">
        <v>0</v>
      </c>
      <c r="R55" s="7">
        <v>44612</v>
      </c>
      <c r="S55" s="6">
        <v>44628</v>
      </c>
      <c r="T55" s="4" t="s">
        <v>34</v>
      </c>
      <c r="U55" s="4">
        <v>249</v>
      </c>
      <c r="V55" s="4">
        <v>0</v>
      </c>
      <c r="W55" s="4">
        <v>0</v>
      </c>
      <c r="X55" s="4" t="s">
        <v>35</v>
      </c>
      <c r="Y55" s="4" t="s">
        <v>217</v>
      </c>
    </row>
    <row r="56" s="4" customFormat="1" spans="1:25">
      <c r="A56" s="4" t="s">
        <v>218</v>
      </c>
      <c r="B56" s="4" t="s">
        <v>26</v>
      </c>
      <c r="C56" s="4" t="s">
        <v>27</v>
      </c>
      <c r="D56" s="4" t="s">
        <v>219</v>
      </c>
      <c r="E56" s="4" t="s">
        <v>220</v>
      </c>
      <c r="F56" s="6">
        <v>44612</v>
      </c>
      <c r="G56" s="6">
        <v>44613</v>
      </c>
      <c r="H56" s="4">
        <v>1</v>
      </c>
      <c r="I56" s="4">
        <v>1</v>
      </c>
      <c r="J56" s="4">
        <v>1</v>
      </c>
      <c r="K56" s="4" t="s">
        <v>30</v>
      </c>
      <c r="L56" s="4">
        <v>192</v>
      </c>
      <c r="M56" s="4">
        <v>192</v>
      </c>
      <c r="N56" s="4" t="s">
        <v>221</v>
      </c>
      <c r="O56" s="4" t="s">
        <v>32</v>
      </c>
      <c r="P56" s="4" t="s">
        <v>33</v>
      </c>
      <c r="Q56" s="4">
        <v>0</v>
      </c>
      <c r="R56" s="7">
        <v>44612</v>
      </c>
      <c r="S56" s="6">
        <v>44628</v>
      </c>
      <c r="T56" s="4" t="s">
        <v>34</v>
      </c>
      <c r="U56" s="4">
        <v>192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222</v>
      </c>
      <c r="B57" s="4" t="s">
        <v>26</v>
      </c>
      <c r="C57" s="4" t="s">
        <v>27</v>
      </c>
      <c r="D57" s="4" t="s">
        <v>107</v>
      </c>
      <c r="E57" s="4"/>
      <c r="F57" s="6">
        <v>44612</v>
      </c>
      <c r="G57" s="6">
        <v>44613</v>
      </c>
      <c r="H57" s="4">
        <v>0</v>
      </c>
      <c r="I57" s="4">
        <v>1</v>
      </c>
      <c r="J57" s="4">
        <v>0</v>
      </c>
      <c r="K57" s="4" t="s">
        <v>30</v>
      </c>
      <c r="L57" s="4">
        <v>113</v>
      </c>
      <c r="M57" s="4">
        <v>113</v>
      </c>
      <c r="N57" s="4"/>
      <c r="O57" s="4" t="s">
        <v>32</v>
      </c>
      <c r="P57" s="4" t="s">
        <v>33</v>
      </c>
      <c r="Q57" s="4">
        <v>0</v>
      </c>
      <c r="R57" s="7">
        <v>44612</v>
      </c>
      <c r="S57" s="6">
        <v>44628</v>
      </c>
      <c r="T57" s="4" t="s">
        <v>34</v>
      </c>
      <c r="U57" s="4">
        <v>113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223</v>
      </c>
      <c r="B58" s="4" t="s">
        <v>26</v>
      </c>
      <c r="C58" s="4" t="s">
        <v>27</v>
      </c>
      <c r="D58" s="4" t="s">
        <v>224</v>
      </c>
      <c r="E58" s="4" t="s">
        <v>225</v>
      </c>
      <c r="F58" s="6">
        <v>44612</v>
      </c>
      <c r="G58" s="6">
        <v>44613</v>
      </c>
      <c r="H58" s="4">
        <v>1</v>
      </c>
      <c r="I58" s="4">
        <v>1</v>
      </c>
      <c r="J58" s="4">
        <v>1</v>
      </c>
      <c r="K58" s="4" t="s">
        <v>30</v>
      </c>
      <c r="L58" s="4">
        <v>113</v>
      </c>
      <c r="M58" s="4">
        <v>113</v>
      </c>
      <c r="N58" s="4" t="s">
        <v>226</v>
      </c>
      <c r="O58" s="4" t="s">
        <v>32</v>
      </c>
      <c r="P58" s="4" t="s">
        <v>33</v>
      </c>
      <c r="Q58" s="4">
        <v>0</v>
      </c>
      <c r="R58" s="7">
        <v>44612</v>
      </c>
      <c r="S58" s="6">
        <v>44628</v>
      </c>
      <c r="T58" s="4" t="s">
        <v>34</v>
      </c>
      <c r="U58" s="4">
        <v>113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227</v>
      </c>
      <c r="B59" s="4" t="s">
        <v>26</v>
      </c>
      <c r="C59" s="4" t="s">
        <v>27</v>
      </c>
      <c r="D59" s="4" t="s">
        <v>228</v>
      </c>
      <c r="E59" s="4" t="s">
        <v>182</v>
      </c>
      <c r="F59" s="6">
        <v>44612</v>
      </c>
      <c r="G59" s="6">
        <v>44613</v>
      </c>
      <c r="H59" s="4">
        <v>1</v>
      </c>
      <c r="I59" s="4">
        <v>1</v>
      </c>
      <c r="J59" s="4">
        <v>1</v>
      </c>
      <c r="K59" s="4" t="s">
        <v>30</v>
      </c>
      <c r="L59" s="4">
        <v>265</v>
      </c>
      <c r="M59" s="4">
        <v>265</v>
      </c>
      <c r="N59" s="4" t="s">
        <v>229</v>
      </c>
      <c r="O59" s="4" t="s">
        <v>32</v>
      </c>
      <c r="P59" s="4" t="s">
        <v>33</v>
      </c>
      <c r="Q59" s="4">
        <v>0</v>
      </c>
      <c r="R59" s="7">
        <v>44612</v>
      </c>
      <c r="S59" s="6">
        <v>44628</v>
      </c>
      <c r="T59" s="4" t="s">
        <v>34</v>
      </c>
      <c r="U59" s="4">
        <v>265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230</v>
      </c>
      <c r="B60" s="4" t="s">
        <v>26</v>
      </c>
      <c r="C60" s="4" t="s">
        <v>27</v>
      </c>
      <c r="D60" s="4" t="s">
        <v>231</v>
      </c>
      <c r="E60" s="4" t="s">
        <v>157</v>
      </c>
      <c r="F60" s="6">
        <v>44612</v>
      </c>
      <c r="G60" s="6">
        <v>44613</v>
      </c>
      <c r="H60" s="4">
        <v>1</v>
      </c>
      <c r="I60" s="4">
        <v>1</v>
      </c>
      <c r="J60" s="4">
        <v>1</v>
      </c>
      <c r="K60" s="4" t="s">
        <v>30</v>
      </c>
      <c r="L60" s="4">
        <v>190</v>
      </c>
      <c r="M60" s="4">
        <v>190</v>
      </c>
      <c r="N60" s="4" t="s">
        <v>232</v>
      </c>
      <c r="O60" s="4" t="s">
        <v>32</v>
      </c>
      <c r="P60" s="4" t="s">
        <v>33</v>
      </c>
      <c r="Q60" s="4">
        <v>0</v>
      </c>
      <c r="R60" s="7">
        <v>44612</v>
      </c>
      <c r="S60" s="6">
        <v>44628</v>
      </c>
      <c r="T60" s="4" t="s">
        <v>34</v>
      </c>
      <c r="U60" s="4">
        <v>190</v>
      </c>
      <c r="V60" s="4">
        <v>0</v>
      </c>
      <c r="W60" s="4">
        <v>0</v>
      </c>
      <c r="X60" s="4" t="s">
        <v>233</v>
      </c>
      <c r="Y60" s="4" t="s">
        <v>35</v>
      </c>
    </row>
    <row r="61" s="4" customFormat="1" spans="1:25">
      <c r="A61" s="4" t="s">
        <v>234</v>
      </c>
      <c r="B61" s="4" t="s">
        <v>26</v>
      </c>
      <c r="C61" s="4" t="s">
        <v>235</v>
      </c>
      <c r="D61" s="4" t="s">
        <v>236</v>
      </c>
      <c r="E61" s="4" t="s">
        <v>237</v>
      </c>
      <c r="F61" s="6">
        <v>44574</v>
      </c>
      <c r="G61" s="6">
        <v>44576</v>
      </c>
      <c r="H61" s="4">
        <v>1</v>
      </c>
      <c r="I61" s="4">
        <v>2</v>
      </c>
      <c r="J61" s="4">
        <v>2</v>
      </c>
      <c r="K61" s="4" t="s">
        <v>30</v>
      </c>
      <c r="L61" s="4">
        <v>-308</v>
      </c>
      <c r="M61" s="4">
        <v>-308</v>
      </c>
      <c r="N61" s="4" t="s">
        <v>238</v>
      </c>
      <c r="O61" s="4" t="s">
        <v>32</v>
      </c>
      <c r="P61" s="4" t="s">
        <v>33</v>
      </c>
      <c r="Q61" s="4">
        <v>0</v>
      </c>
      <c r="R61" s="7">
        <v>44571</v>
      </c>
      <c r="S61" s="6">
        <v>44628</v>
      </c>
      <c r="T61" s="4"/>
      <c r="U61" s="4">
        <v>0</v>
      </c>
      <c r="V61" s="4">
        <v>0</v>
      </c>
      <c r="W61" s="4">
        <v>0</v>
      </c>
      <c r="X61" s="4" t="s">
        <v>239</v>
      </c>
      <c r="Y61" s="4" t="s">
        <v>35</v>
      </c>
    </row>
    <row r="62" s="4" customFormat="1" spans="1:25">
      <c r="A62" s="4" t="s">
        <v>240</v>
      </c>
      <c r="B62" s="4" t="s">
        <v>26</v>
      </c>
      <c r="C62" s="4" t="s">
        <v>235</v>
      </c>
      <c r="D62" s="4" t="s">
        <v>241</v>
      </c>
      <c r="E62" s="4" t="s">
        <v>70</v>
      </c>
      <c r="F62" s="6">
        <v>44579</v>
      </c>
      <c r="G62" s="6">
        <v>44580</v>
      </c>
      <c r="H62" s="4">
        <v>1</v>
      </c>
      <c r="I62" s="4">
        <v>1</v>
      </c>
      <c r="J62" s="4">
        <v>1</v>
      </c>
      <c r="K62" s="4" t="s">
        <v>30</v>
      </c>
      <c r="L62" s="4">
        <v>-58.5</v>
      </c>
      <c r="M62" s="4">
        <v>-58.5</v>
      </c>
      <c r="N62" s="4" t="s">
        <v>242</v>
      </c>
      <c r="O62" s="4" t="s">
        <v>32</v>
      </c>
      <c r="P62" s="4" t="s">
        <v>33</v>
      </c>
      <c r="Q62" s="4">
        <v>0</v>
      </c>
      <c r="R62" s="7">
        <v>44579</v>
      </c>
      <c r="S62" s="6">
        <v>44628</v>
      </c>
      <c r="T62" s="4"/>
      <c r="U62" s="4">
        <v>0</v>
      </c>
      <c r="V62" s="4">
        <v>0</v>
      </c>
      <c r="W62" s="4">
        <v>0</v>
      </c>
      <c r="X62" s="4" t="s">
        <v>35</v>
      </c>
      <c r="Y6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4"/>
  <sheetViews>
    <sheetView tabSelected="1" workbookViewId="0">
      <selection activeCell="A62" sqref="A62:C65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243</v>
      </c>
    </row>
    <row r="2" s="4" customFormat="1" hidden="1" spans="1:9">
      <c r="A2" s="5">
        <v>17343489877</v>
      </c>
      <c r="B2" s="6">
        <v>44612</v>
      </c>
      <c r="C2" s="6">
        <v>44613</v>
      </c>
      <c r="D2" s="4">
        <v>237</v>
      </c>
      <c r="E2" s="4" t="str">
        <f>VLOOKUP(A2,HOP!A:L,12,0)</f>
        <v>237.00</v>
      </c>
      <c r="F2" s="4" t="str">
        <f>VLOOKUP(A2,HOP!A:C,3,0)</f>
        <v>2418282</v>
      </c>
      <c r="G2" s="4">
        <f>D2-E2</f>
        <v>0</v>
      </c>
      <c r="H2" s="4" t="str">
        <f>$H$1&amp;F2</f>
        <v>，2418282</v>
      </c>
      <c r="I2" s="4" t="str">
        <f>VLOOKUP(A2,HOP!A:U,21,0)</f>
        <v>直连</v>
      </c>
    </row>
    <row r="3" s="4" customFormat="1" hidden="1" spans="1:9">
      <c r="A3" s="5">
        <v>17345660949</v>
      </c>
      <c r="B3" s="6">
        <v>44612</v>
      </c>
      <c r="C3" s="6">
        <v>44613</v>
      </c>
      <c r="D3" s="4">
        <v>200</v>
      </c>
      <c r="E3" s="4" t="str">
        <f>VLOOKUP(A3,HOP!A:L,12,0)</f>
        <v>200.00</v>
      </c>
      <c r="F3" s="4" t="str">
        <f>VLOOKUP(A3,HOP!A:C,3,0)</f>
        <v>2418496</v>
      </c>
      <c r="G3" s="4">
        <f t="shared" ref="G3:G34" si="0">D3-E3</f>
        <v>0</v>
      </c>
      <c r="H3" s="4" t="str">
        <f t="shared" ref="H3:H34" si="1">$H$1&amp;F3</f>
        <v>，2418496</v>
      </c>
      <c r="I3" s="4" t="str">
        <f>VLOOKUP(A3,HOP!A:U,21,0)</f>
        <v>直连</v>
      </c>
    </row>
    <row r="4" s="4" customFormat="1" hidden="1" spans="1:9">
      <c r="A4" s="5">
        <v>17362619616</v>
      </c>
      <c r="B4" s="6">
        <v>44612</v>
      </c>
      <c r="C4" s="6">
        <v>44613</v>
      </c>
      <c r="D4" s="4">
        <v>246</v>
      </c>
      <c r="E4" s="4" t="str">
        <f>VLOOKUP(A4,HOP!A:L,12,0)</f>
        <v>246.00</v>
      </c>
      <c r="F4" s="4" t="str">
        <f>VLOOKUP(A4,HOP!A:C,3,0)</f>
        <v>2419429</v>
      </c>
      <c r="G4" s="4">
        <f t="shared" si="0"/>
        <v>0</v>
      </c>
      <c r="H4" s="4" t="str">
        <f t="shared" si="1"/>
        <v>，2419429</v>
      </c>
      <c r="I4" s="4" t="str">
        <f>VLOOKUP(A4,HOP!A:U,21,0)</f>
        <v>直连</v>
      </c>
    </row>
    <row r="5" s="4" customFormat="1" hidden="1" spans="1:9">
      <c r="A5" s="5">
        <v>17362756417</v>
      </c>
      <c r="B5" s="6">
        <v>44612</v>
      </c>
      <c r="C5" s="6">
        <v>44613</v>
      </c>
      <c r="D5" s="4">
        <v>322</v>
      </c>
      <c r="E5" s="4" t="str">
        <f>VLOOKUP(A5,HOP!A:L,12,0)</f>
        <v>322.00</v>
      </c>
      <c r="F5" s="4" t="str">
        <f>VLOOKUP(A5,HOP!A:C,3,0)</f>
        <v>2419443</v>
      </c>
      <c r="G5" s="4">
        <f t="shared" si="0"/>
        <v>0</v>
      </c>
      <c r="H5" s="4" t="str">
        <f t="shared" si="1"/>
        <v>，2419443</v>
      </c>
      <c r="I5" s="4" t="str">
        <f>VLOOKUP(A5,HOP!A:U,21,0)</f>
        <v>直连</v>
      </c>
    </row>
    <row r="6" s="4" customFormat="1" hidden="1" spans="1:9">
      <c r="A6" s="5">
        <v>17370183407</v>
      </c>
      <c r="B6" s="6">
        <v>44612</v>
      </c>
      <c r="C6" s="6">
        <v>44613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17377588103</v>
      </c>
      <c r="B7" s="6">
        <v>44612</v>
      </c>
      <c r="C7" s="6">
        <v>44613</v>
      </c>
      <c r="D7" s="4">
        <v>223</v>
      </c>
      <c r="E7" s="4" t="str">
        <f>VLOOKUP(A7,HOP!A:L,12,0)</f>
        <v>223.00</v>
      </c>
      <c r="F7" s="4" t="str">
        <f>VLOOKUP(A7,HOP!A:C,3,0)</f>
        <v>2420370</v>
      </c>
      <c r="G7" s="4">
        <f t="shared" si="0"/>
        <v>0</v>
      </c>
      <c r="H7" s="4" t="str">
        <f t="shared" si="1"/>
        <v>，2420370</v>
      </c>
      <c r="I7" s="4" t="str">
        <f>VLOOKUP(A7,HOP!A:U,21,0)</f>
        <v>直连</v>
      </c>
    </row>
    <row r="8" s="4" customFormat="1" hidden="1" spans="1:9">
      <c r="A8" s="5">
        <v>17377636430</v>
      </c>
      <c r="B8" s="6">
        <v>44612</v>
      </c>
      <c r="C8" s="6">
        <v>44613</v>
      </c>
      <c r="D8" s="4">
        <v>243</v>
      </c>
      <c r="E8" s="4" t="str">
        <f>VLOOKUP(A8,HOP!A:L,12,0)</f>
        <v>243.00</v>
      </c>
      <c r="F8" s="4" t="str">
        <f>VLOOKUP(A8,HOP!A:C,3,0)</f>
        <v>2420379</v>
      </c>
      <c r="G8" s="4">
        <f t="shared" si="0"/>
        <v>0</v>
      </c>
      <c r="H8" s="4" t="str">
        <f t="shared" si="1"/>
        <v>，2420379</v>
      </c>
      <c r="I8" s="4" t="str">
        <f>VLOOKUP(A8,HOP!A:U,21,0)</f>
        <v>直连</v>
      </c>
    </row>
    <row r="9" s="4" customFormat="1" hidden="1" spans="1:9">
      <c r="A9" s="5">
        <v>17385745127</v>
      </c>
      <c r="B9" s="6">
        <v>44611</v>
      </c>
      <c r="C9" s="6">
        <v>44613</v>
      </c>
      <c r="D9" s="4">
        <v>579</v>
      </c>
      <c r="E9" s="4" t="str">
        <f>VLOOKUP(A9,HOP!A:L,12,0)</f>
        <v>579.00</v>
      </c>
      <c r="F9" s="4" t="str">
        <f>VLOOKUP(A9,HOP!A:C,3,0)</f>
        <v>2421461</v>
      </c>
      <c r="G9" s="4">
        <f t="shared" si="0"/>
        <v>0</v>
      </c>
      <c r="H9" s="4" t="str">
        <f t="shared" si="1"/>
        <v>，2421461</v>
      </c>
      <c r="I9" s="4" t="str">
        <f>VLOOKUP(A9,HOP!A:U,21,0)</f>
        <v>直连</v>
      </c>
    </row>
    <row r="10" s="4" customFormat="1" hidden="1" spans="1:9">
      <c r="A10" s="5">
        <v>17386035693</v>
      </c>
      <c r="B10" s="6">
        <v>44611</v>
      </c>
      <c r="C10" s="6">
        <v>44613</v>
      </c>
      <c r="D10" s="4">
        <v>285</v>
      </c>
      <c r="E10" s="4" t="str">
        <f>VLOOKUP(A10,HOP!A:L,12,0)</f>
        <v>285.00</v>
      </c>
      <c r="F10" s="4" t="str">
        <f>VLOOKUP(A10,HOP!A:C,3,0)</f>
        <v>2421526</v>
      </c>
      <c r="G10" s="4">
        <f t="shared" si="0"/>
        <v>0</v>
      </c>
      <c r="H10" s="4" t="str">
        <f t="shared" si="1"/>
        <v>，2421526</v>
      </c>
      <c r="I10" s="4" t="str">
        <f>VLOOKUP(A10,HOP!A:U,21,0)</f>
        <v>直连</v>
      </c>
    </row>
    <row r="11" s="4" customFormat="1" hidden="1" spans="1:9">
      <c r="A11" s="5">
        <v>17386082283</v>
      </c>
      <c r="B11" s="6">
        <v>44612</v>
      </c>
      <c r="C11" s="6">
        <v>44613</v>
      </c>
      <c r="D11" s="4">
        <v>109</v>
      </c>
      <c r="E11" s="4" t="str">
        <f>VLOOKUP(A11,HOP!A:L,12,0)</f>
        <v>109.00</v>
      </c>
      <c r="F11" s="4" t="str">
        <f>VLOOKUP(A11,HOP!A:C,3,0)</f>
        <v>2421542</v>
      </c>
      <c r="G11" s="4">
        <f t="shared" si="0"/>
        <v>0</v>
      </c>
      <c r="H11" s="4" t="str">
        <f t="shared" si="1"/>
        <v>，2421542</v>
      </c>
      <c r="I11" s="4" t="str">
        <f>VLOOKUP(A11,HOP!A:U,21,0)</f>
        <v>直连</v>
      </c>
    </row>
    <row r="12" s="4" customFormat="1" hidden="1" spans="1:9">
      <c r="A12" s="5">
        <v>17421830208</v>
      </c>
      <c r="B12" s="6">
        <v>44612</v>
      </c>
      <c r="C12" s="6">
        <v>44613</v>
      </c>
      <c r="D12" s="4">
        <v>133</v>
      </c>
      <c r="E12" s="4" t="str">
        <f>VLOOKUP(A12,HOP!A:L,12,0)</f>
        <v>133.00</v>
      </c>
      <c r="F12" s="4" t="str">
        <f>VLOOKUP(A12,HOP!A:C,3,0)</f>
        <v>2424681</v>
      </c>
      <c r="G12" s="4">
        <f t="shared" si="0"/>
        <v>0</v>
      </c>
      <c r="H12" s="4" t="str">
        <f t="shared" si="1"/>
        <v>，2424681</v>
      </c>
      <c r="I12" s="4" t="str">
        <f>VLOOKUP(A12,HOP!A:U,21,0)</f>
        <v>直连</v>
      </c>
    </row>
    <row r="13" s="4" customFormat="1" hidden="1" spans="1:9">
      <c r="A13" s="5">
        <v>17422198071</v>
      </c>
      <c r="B13" s="6">
        <v>44611</v>
      </c>
      <c r="C13" s="6">
        <v>44613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17427972633</v>
      </c>
      <c r="B14" s="6">
        <v>44612</v>
      </c>
      <c r="C14" s="6">
        <v>44613</v>
      </c>
      <c r="D14" s="4">
        <v>300</v>
      </c>
      <c r="E14" s="4" t="str">
        <f>VLOOKUP(A14,HOP!A:L,12,0)</f>
        <v>300.00</v>
      </c>
      <c r="F14" s="4" t="str">
        <f>VLOOKUP(A14,HOP!A:C,3,0)</f>
        <v>2425628</v>
      </c>
      <c r="G14" s="4">
        <f t="shared" si="0"/>
        <v>0</v>
      </c>
      <c r="H14" s="4" t="str">
        <f t="shared" si="1"/>
        <v>，2425628</v>
      </c>
      <c r="I14" s="4" t="str">
        <f>VLOOKUP(A14,HOP!A:U,21,0)</f>
        <v>直连</v>
      </c>
    </row>
    <row r="15" s="4" customFormat="1" hidden="1" spans="1:9">
      <c r="A15" s="5">
        <v>17428186226</v>
      </c>
      <c r="B15" s="6">
        <v>44612</v>
      </c>
      <c r="C15" s="6">
        <v>44613</v>
      </c>
      <c r="D15" s="4">
        <v>739</v>
      </c>
      <c r="E15" s="4" t="str">
        <f>VLOOKUP(A15,HOP!A:L,12,0)</f>
        <v>739.00</v>
      </c>
      <c r="F15" s="4" t="str">
        <f>VLOOKUP(A15,HOP!A:C,3,0)</f>
        <v>2425684</v>
      </c>
      <c r="G15" s="4">
        <f t="shared" si="0"/>
        <v>0</v>
      </c>
      <c r="H15" s="4" t="str">
        <f t="shared" si="1"/>
        <v>，2425684</v>
      </c>
      <c r="I15" s="4" t="str">
        <f>VLOOKUP(A15,HOP!A:U,21,0)</f>
        <v>直连</v>
      </c>
    </row>
    <row r="16" s="4" customFormat="1" hidden="1" spans="1:9">
      <c r="A16" s="5">
        <v>17428595229</v>
      </c>
      <c r="B16" s="6">
        <v>44612</v>
      </c>
      <c r="C16" s="6">
        <v>44613</v>
      </c>
      <c r="D16" s="4">
        <v>159</v>
      </c>
      <c r="E16" s="4" t="str">
        <f>VLOOKUP(A16,HOP!A:L,12,0)</f>
        <v>159.00</v>
      </c>
      <c r="F16" s="4" t="str">
        <f>VLOOKUP(A16,HOP!A:C,3,0)</f>
        <v>2425829</v>
      </c>
      <c r="G16" s="4">
        <f t="shared" si="0"/>
        <v>0</v>
      </c>
      <c r="H16" s="4" t="str">
        <f t="shared" si="1"/>
        <v>，2425829</v>
      </c>
      <c r="I16" s="4" t="str">
        <f>VLOOKUP(A16,HOP!A:U,21,0)</f>
        <v>直连</v>
      </c>
    </row>
    <row r="17" s="4" customFormat="1" hidden="1" spans="1:9">
      <c r="A17" s="5">
        <v>17428728769</v>
      </c>
      <c r="B17" s="6">
        <v>44612</v>
      </c>
      <c r="C17" s="6">
        <v>44613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17428755192</v>
      </c>
      <c r="B18" s="6">
        <v>44612</v>
      </c>
      <c r="C18" s="6">
        <v>44613</v>
      </c>
      <c r="D18" s="4">
        <v>424</v>
      </c>
      <c r="E18" s="4" t="str">
        <f>VLOOKUP(A18,HOP!A:L,12,0)</f>
        <v>424.00</v>
      </c>
      <c r="F18" s="4" t="str">
        <f>VLOOKUP(A18,HOP!A:C,3,0)</f>
        <v>2425865</v>
      </c>
      <c r="G18" s="4">
        <f t="shared" si="0"/>
        <v>0</v>
      </c>
      <c r="H18" s="4" t="str">
        <f t="shared" si="1"/>
        <v>，2425865</v>
      </c>
      <c r="I18" s="4" t="str">
        <f>VLOOKUP(A18,HOP!A:U,21,0)</f>
        <v>直连</v>
      </c>
    </row>
    <row r="19" s="4" customFormat="1" hidden="1" spans="1:9">
      <c r="A19" s="5">
        <v>17429099895</v>
      </c>
      <c r="B19" s="6">
        <v>44612</v>
      </c>
      <c r="C19" s="6">
        <v>44613</v>
      </c>
      <c r="D19" s="4">
        <v>107</v>
      </c>
      <c r="E19" s="4" t="str">
        <f>VLOOKUP(A19,HOP!A:L,12,0)</f>
        <v>107.00</v>
      </c>
      <c r="F19" s="4" t="str">
        <f>VLOOKUP(A19,HOP!A:C,3,0)</f>
        <v>2425978</v>
      </c>
      <c r="G19" s="4">
        <f t="shared" si="0"/>
        <v>0</v>
      </c>
      <c r="H19" s="4" t="str">
        <f t="shared" si="1"/>
        <v>，2425978</v>
      </c>
      <c r="I19" s="4" t="str">
        <f>VLOOKUP(A19,HOP!A:U,21,0)</f>
        <v>直连</v>
      </c>
    </row>
    <row r="20" s="4" customFormat="1" hidden="1" spans="1:9">
      <c r="A20" s="5">
        <v>17429181194</v>
      </c>
      <c r="B20" s="6">
        <v>44612</v>
      </c>
      <c r="C20" s="6">
        <v>44613</v>
      </c>
      <c r="D20" s="4">
        <v>94</v>
      </c>
      <c r="E20" s="4" t="str">
        <f>VLOOKUP(A20,HOP!A:L,12,0)</f>
        <v>94.00</v>
      </c>
      <c r="F20" s="4" t="str">
        <f>VLOOKUP(A20,HOP!A:C,3,0)</f>
        <v>2426037</v>
      </c>
      <c r="G20" s="4">
        <f t="shared" si="0"/>
        <v>0</v>
      </c>
      <c r="H20" s="4" t="str">
        <f t="shared" si="1"/>
        <v>，2426037</v>
      </c>
      <c r="I20" s="4" t="str">
        <f>VLOOKUP(A20,HOP!A:U,21,0)</f>
        <v>直连</v>
      </c>
    </row>
    <row r="21" s="4" customFormat="1" hidden="1" spans="1:9">
      <c r="A21" s="5">
        <v>17429350067</v>
      </c>
      <c r="B21" s="6">
        <v>44612</v>
      </c>
      <c r="C21" s="6">
        <v>44613</v>
      </c>
      <c r="D21" s="4">
        <v>191</v>
      </c>
      <c r="E21" s="4" t="str">
        <f>VLOOKUP(A21,HOP!A:L,12,0)</f>
        <v>191.00</v>
      </c>
      <c r="F21" s="4" t="str">
        <f>VLOOKUP(A21,HOP!A:C,3,0)</f>
        <v>2426118</v>
      </c>
      <c r="G21" s="4">
        <f t="shared" si="0"/>
        <v>0</v>
      </c>
      <c r="H21" s="4" t="str">
        <f t="shared" si="1"/>
        <v>，2426118</v>
      </c>
      <c r="I21" s="4" t="str">
        <f>VLOOKUP(A21,HOP!A:U,21,0)</f>
        <v>直连</v>
      </c>
    </row>
    <row r="22" s="4" customFormat="1" hidden="1" spans="1:9">
      <c r="A22" s="5">
        <v>17429377428</v>
      </c>
      <c r="B22" s="6">
        <v>44612</v>
      </c>
      <c r="C22" s="6">
        <v>44613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17429653139</v>
      </c>
      <c r="B23" s="6">
        <v>44612</v>
      </c>
      <c r="C23" s="6">
        <v>44613</v>
      </c>
      <c r="D23" s="4">
        <v>147</v>
      </c>
      <c r="E23" s="4" t="str">
        <f>VLOOKUP(A23,HOP!A:L,12,0)</f>
        <v>147.00</v>
      </c>
      <c r="F23" s="4" t="str">
        <f>VLOOKUP(A23,HOP!A:C,3,0)</f>
        <v>2426266</v>
      </c>
      <c r="G23" s="4">
        <f t="shared" si="0"/>
        <v>0</v>
      </c>
      <c r="H23" s="4" t="str">
        <f t="shared" si="1"/>
        <v>，2426266</v>
      </c>
      <c r="I23" s="4" t="str">
        <f>VLOOKUP(A23,HOP!A:U,21,0)</f>
        <v>直连</v>
      </c>
    </row>
    <row r="24" s="4" customFormat="1" hidden="1" spans="1:9">
      <c r="A24" s="5">
        <v>17429670388</v>
      </c>
      <c r="B24" s="6">
        <v>44612</v>
      </c>
      <c r="C24" s="6">
        <v>44613</v>
      </c>
      <c r="D24" s="4">
        <v>202</v>
      </c>
      <c r="E24" s="4" t="str">
        <f>VLOOKUP(A24,HOP!A:L,12,0)</f>
        <v>202.00</v>
      </c>
      <c r="F24" s="4" t="str">
        <f>VLOOKUP(A24,HOP!A:C,3,0)</f>
        <v>2426271</v>
      </c>
      <c r="G24" s="4">
        <f t="shared" si="0"/>
        <v>0</v>
      </c>
      <c r="H24" s="4" t="str">
        <f t="shared" si="1"/>
        <v>，2426271</v>
      </c>
      <c r="I24" s="4" t="str">
        <f>VLOOKUP(A24,HOP!A:U,21,0)</f>
        <v>直连</v>
      </c>
    </row>
    <row r="25" s="4" customFormat="1" hidden="1" spans="1:9">
      <c r="A25" s="5">
        <v>17429739710</v>
      </c>
      <c r="B25" s="6">
        <v>44612</v>
      </c>
      <c r="C25" s="6">
        <v>44613</v>
      </c>
      <c r="D25" s="4">
        <v>0</v>
      </c>
      <c r="E25" s="4" t="str">
        <f>VLOOKUP(A25,HOP!A:L,12,0)</f>
        <v>114.00</v>
      </c>
      <c r="F25" s="4" t="str">
        <f>VLOOKUP(A25,HOP!A:C,3,0)</f>
        <v>2426301</v>
      </c>
      <c r="G25" s="4">
        <f t="shared" si="0"/>
        <v>-114</v>
      </c>
      <c r="H25" s="4" t="str">
        <f t="shared" si="1"/>
        <v>，2426301</v>
      </c>
      <c r="I25" s="4" t="str">
        <f>VLOOKUP(A25,HOP!A:U,21,0)</f>
        <v>直连</v>
      </c>
    </row>
    <row r="26" s="4" customFormat="1" hidden="1" spans="1:9">
      <c r="A26" s="5">
        <v>17429835629</v>
      </c>
      <c r="B26" s="6">
        <v>44612</v>
      </c>
      <c r="C26" s="6">
        <v>44613</v>
      </c>
      <c r="D26" s="4">
        <v>1005</v>
      </c>
      <c r="E26" s="4" t="str">
        <f>VLOOKUP(A26,HOP!A:L,12,0)</f>
        <v>1005.00</v>
      </c>
      <c r="F26" s="4" t="str">
        <f>VLOOKUP(A26,HOP!A:C,3,0)</f>
        <v>2426361</v>
      </c>
      <c r="G26" s="4">
        <f t="shared" si="0"/>
        <v>0</v>
      </c>
      <c r="H26" s="4" t="str">
        <f t="shared" si="1"/>
        <v>，2426361</v>
      </c>
      <c r="I26" s="4" t="str">
        <f>VLOOKUP(A26,HOP!A:U,21,0)</f>
        <v>直连</v>
      </c>
    </row>
    <row r="27" s="4" customFormat="1" hidden="1" spans="1:9">
      <c r="A27" s="5">
        <v>17429906233</v>
      </c>
      <c r="B27" s="6">
        <v>44612</v>
      </c>
      <c r="C27" s="6">
        <v>44613</v>
      </c>
      <c r="D27" s="4">
        <v>450</v>
      </c>
      <c r="E27" s="4" t="str">
        <f>VLOOKUP(A27,HOP!A:L,12,0)</f>
        <v>450.00</v>
      </c>
      <c r="F27" s="4" t="str">
        <f>VLOOKUP(A27,HOP!A:C,3,0)</f>
        <v>2426371</v>
      </c>
      <c r="G27" s="4">
        <f t="shared" si="0"/>
        <v>0</v>
      </c>
      <c r="H27" s="4" t="str">
        <f t="shared" si="1"/>
        <v>，2426371</v>
      </c>
      <c r="I27" s="4" t="str">
        <f>VLOOKUP(A27,HOP!A:U,21,0)</f>
        <v>直连</v>
      </c>
    </row>
    <row r="28" s="4" customFormat="1" hidden="1" spans="1:9">
      <c r="A28" s="5">
        <v>17429996063</v>
      </c>
      <c r="B28" s="6">
        <v>44612</v>
      </c>
      <c r="C28" s="6">
        <v>44613</v>
      </c>
      <c r="D28" s="4">
        <v>200</v>
      </c>
      <c r="E28" s="4" t="str">
        <f>VLOOKUP(A28,HOP!A:L,12,0)</f>
        <v>200.00</v>
      </c>
      <c r="F28" s="4" t="str">
        <f>VLOOKUP(A28,HOP!A:C,3,0)</f>
        <v>2426403</v>
      </c>
      <c r="G28" s="4">
        <f t="shared" si="0"/>
        <v>0</v>
      </c>
      <c r="H28" s="4" t="str">
        <f t="shared" si="1"/>
        <v>，2426403</v>
      </c>
      <c r="I28" s="4" t="str">
        <f>VLOOKUP(A28,HOP!A:U,21,0)</f>
        <v>直连</v>
      </c>
    </row>
    <row r="29" s="4" customFormat="1" hidden="1" spans="1:9">
      <c r="A29" s="5">
        <v>17430072973</v>
      </c>
      <c r="B29" s="6">
        <v>44612</v>
      </c>
      <c r="C29" s="6">
        <v>44613</v>
      </c>
      <c r="D29" s="4">
        <v>114</v>
      </c>
      <c r="E29" s="4" t="str">
        <f>VLOOKUP(A29,HOP!A:L,12,0)</f>
        <v>114.00</v>
      </c>
      <c r="F29" s="4" t="str">
        <f>VLOOKUP(A29,HOP!A:C,3,0)</f>
        <v>2426431</v>
      </c>
      <c r="G29" s="4">
        <f t="shared" si="0"/>
        <v>0</v>
      </c>
      <c r="H29" s="4" t="str">
        <f t="shared" si="1"/>
        <v>，2426431</v>
      </c>
      <c r="I29" s="4" t="str">
        <f>VLOOKUP(A29,HOP!A:U,21,0)</f>
        <v>直连</v>
      </c>
    </row>
    <row r="30" s="4" customFormat="1" hidden="1" spans="1:9">
      <c r="A30" s="5">
        <v>17430191654</v>
      </c>
      <c r="B30" s="6">
        <v>44612</v>
      </c>
      <c r="C30" s="6">
        <v>44613</v>
      </c>
      <c r="D30" s="4">
        <v>280</v>
      </c>
      <c r="E30" s="4" t="str">
        <f>VLOOKUP(A30,HOP!A:L,12,0)</f>
        <v>280.00</v>
      </c>
      <c r="F30" s="4" t="str">
        <f>VLOOKUP(A30,HOP!A:C,3,0)</f>
        <v>2426479</v>
      </c>
      <c r="G30" s="4">
        <f t="shared" si="0"/>
        <v>0</v>
      </c>
      <c r="H30" s="4" t="str">
        <f t="shared" si="1"/>
        <v>，2426479</v>
      </c>
      <c r="I30" s="4" t="str">
        <f>VLOOKUP(A30,HOP!A:U,21,0)</f>
        <v>直连</v>
      </c>
    </row>
    <row r="31" s="4" customFormat="1" hidden="1" spans="1:9">
      <c r="A31" s="5">
        <v>17430375351</v>
      </c>
      <c r="B31" s="6">
        <v>44612</v>
      </c>
      <c r="C31" s="6">
        <v>44613</v>
      </c>
      <c r="D31" s="4">
        <v>397</v>
      </c>
      <c r="E31" s="4" t="str">
        <f>VLOOKUP(A31,HOP!A:L,12,0)</f>
        <v>397.00</v>
      </c>
      <c r="F31" s="4" t="str">
        <f>VLOOKUP(A31,HOP!A:C,3,0)</f>
        <v>2426546</v>
      </c>
      <c r="G31" s="4">
        <f t="shared" si="0"/>
        <v>0</v>
      </c>
      <c r="H31" s="4" t="str">
        <f t="shared" si="1"/>
        <v>，2426546</v>
      </c>
      <c r="I31" s="4" t="str">
        <f>VLOOKUP(A31,HOP!A:U,21,0)</f>
        <v>直连</v>
      </c>
    </row>
    <row r="32" s="4" customFormat="1" hidden="1" spans="1:9">
      <c r="A32" s="5">
        <v>17430517367</v>
      </c>
      <c r="B32" s="6">
        <v>44612</v>
      </c>
      <c r="C32" s="6">
        <v>44613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17430536399</v>
      </c>
      <c r="B33" s="6">
        <v>44612</v>
      </c>
      <c r="C33" s="6">
        <v>44613</v>
      </c>
      <c r="D33" s="4">
        <v>191</v>
      </c>
      <c r="E33" s="4" t="str">
        <f>VLOOKUP(A33,HOP!A:L,12,0)</f>
        <v>191.00</v>
      </c>
      <c r="F33" s="4" t="str">
        <f>VLOOKUP(A33,HOP!A:C,3,0)</f>
        <v>2426621</v>
      </c>
      <c r="G33" s="4">
        <f t="shared" si="0"/>
        <v>0</v>
      </c>
      <c r="H33" s="4" t="str">
        <f t="shared" si="1"/>
        <v>，2426621</v>
      </c>
      <c r="I33" s="4" t="str">
        <f>VLOOKUP(A33,HOP!A:U,21,0)</f>
        <v>直连</v>
      </c>
    </row>
    <row r="34" s="4" customFormat="1" hidden="1" spans="1:9">
      <c r="A34" s="5">
        <v>17430555763</v>
      </c>
      <c r="B34" s="6">
        <v>44612</v>
      </c>
      <c r="C34" s="6">
        <v>44613</v>
      </c>
      <c r="D34" s="4">
        <v>138</v>
      </c>
      <c r="E34" s="4" t="str">
        <f>VLOOKUP(A34,HOP!A:L,12,0)</f>
        <v>138.00</v>
      </c>
      <c r="F34" s="4" t="str">
        <f>VLOOKUP(A34,HOP!A:C,3,0)</f>
        <v>2426637</v>
      </c>
      <c r="G34" s="4">
        <f t="shared" si="0"/>
        <v>0</v>
      </c>
      <c r="H34" s="4" t="str">
        <f t="shared" si="1"/>
        <v>，2426637</v>
      </c>
      <c r="I34" s="4" t="str">
        <f>VLOOKUP(A34,HOP!A:U,21,0)</f>
        <v>直连</v>
      </c>
    </row>
    <row r="35" s="4" customFormat="1" hidden="1" spans="1:9">
      <c r="A35" s="5">
        <v>17430540832</v>
      </c>
      <c r="B35" s="6">
        <v>44612</v>
      </c>
      <c r="C35" s="6">
        <v>44613</v>
      </c>
      <c r="D35" s="4">
        <v>191</v>
      </c>
      <c r="E35" s="4" t="str">
        <f>VLOOKUP(A35,HOP!A:L,12,0)</f>
        <v>191.00</v>
      </c>
      <c r="F35" s="4" t="str">
        <f>VLOOKUP(A35,HOP!A:C,3,0)</f>
        <v>2426627</v>
      </c>
      <c r="G35" s="4">
        <f t="shared" ref="G35:G55" si="2">D35-E35</f>
        <v>0</v>
      </c>
      <c r="H35" s="4" t="str">
        <f t="shared" ref="H35:H55" si="3">$H$1&amp;F35</f>
        <v>，2426627</v>
      </c>
      <c r="I35" s="4" t="str">
        <f>VLOOKUP(A35,HOP!A:U,21,0)</f>
        <v>直连</v>
      </c>
    </row>
    <row r="36" s="4" customFormat="1" hidden="1" spans="1:9">
      <c r="A36" s="5">
        <v>17430617961</v>
      </c>
      <c r="B36" s="6">
        <v>44612</v>
      </c>
      <c r="C36" s="6">
        <v>44613</v>
      </c>
      <c r="D36" s="4">
        <v>264</v>
      </c>
      <c r="E36" s="4" t="str">
        <f>VLOOKUP(A36,HOP!A:L,12,0)</f>
        <v>264.00</v>
      </c>
      <c r="F36" s="4" t="str">
        <f>VLOOKUP(A36,HOP!A:C,3,0)</f>
        <v>2426654</v>
      </c>
      <c r="G36" s="4">
        <f t="shared" si="2"/>
        <v>0</v>
      </c>
      <c r="H36" s="4" t="str">
        <f t="shared" si="3"/>
        <v>，2426654</v>
      </c>
      <c r="I36" s="4" t="str">
        <f>VLOOKUP(A36,HOP!A:U,21,0)</f>
        <v>直连</v>
      </c>
    </row>
    <row r="37" s="4" customFormat="1" hidden="1" spans="1:9">
      <c r="A37" s="5">
        <v>17430625619</v>
      </c>
      <c r="B37" s="6">
        <v>44612</v>
      </c>
      <c r="C37" s="6">
        <v>44613</v>
      </c>
      <c r="D37" s="4">
        <v>122</v>
      </c>
      <c r="E37" s="4" t="str">
        <f>VLOOKUP(A37,HOP!A:L,12,0)</f>
        <v>122.00</v>
      </c>
      <c r="F37" s="4" t="str">
        <f>VLOOKUP(A37,HOP!A:C,3,0)</f>
        <v>2426661</v>
      </c>
      <c r="G37" s="4">
        <f t="shared" si="2"/>
        <v>0</v>
      </c>
      <c r="H37" s="4" t="str">
        <f t="shared" si="3"/>
        <v>，2426661</v>
      </c>
      <c r="I37" s="4" t="str">
        <f>VLOOKUP(A37,HOP!A:U,21,0)</f>
        <v>直连</v>
      </c>
    </row>
    <row r="38" s="4" customFormat="1" hidden="1" spans="1:9">
      <c r="A38" s="5">
        <v>17430684863</v>
      </c>
      <c r="B38" s="6">
        <v>44612</v>
      </c>
      <c r="C38" s="6">
        <v>44613</v>
      </c>
      <c r="D38" s="4">
        <v>221</v>
      </c>
      <c r="E38" s="4" t="str">
        <f>VLOOKUP(A38,HOP!A:L,12,0)</f>
        <v>221.00</v>
      </c>
      <c r="F38" s="4" t="str">
        <f>VLOOKUP(A38,HOP!A:C,3,0)</f>
        <v>2426685</v>
      </c>
      <c r="G38" s="4">
        <f t="shared" si="2"/>
        <v>0</v>
      </c>
      <c r="H38" s="4" t="str">
        <f t="shared" si="3"/>
        <v>，2426685</v>
      </c>
      <c r="I38" s="4" t="str">
        <f>VLOOKUP(A38,HOP!A:U,21,0)</f>
        <v>直连</v>
      </c>
    </row>
    <row r="39" s="4" customFormat="1" hidden="1" spans="1:9">
      <c r="A39" s="5">
        <v>17430768815</v>
      </c>
      <c r="B39" s="6">
        <v>44612</v>
      </c>
      <c r="C39" s="6">
        <v>44613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17430784455</v>
      </c>
      <c r="B40" s="6">
        <v>44612</v>
      </c>
      <c r="C40" s="6">
        <v>44613</v>
      </c>
      <c r="D40" s="4">
        <v>90</v>
      </c>
      <c r="E40" s="4" t="str">
        <f>VLOOKUP(A40,HOP!A:L,12,0)</f>
        <v>90.00</v>
      </c>
      <c r="F40" s="4" t="str">
        <f>VLOOKUP(A40,HOP!A:C,3,0)</f>
        <v>2426727</v>
      </c>
      <c r="G40" s="4">
        <f t="shared" si="2"/>
        <v>0</v>
      </c>
      <c r="H40" s="4" t="str">
        <f t="shared" si="3"/>
        <v>，2426727</v>
      </c>
      <c r="I40" s="4" t="str">
        <f>VLOOKUP(A40,HOP!A:U,21,0)</f>
        <v>直连</v>
      </c>
    </row>
    <row r="41" s="4" customFormat="1" hidden="1" spans="1:9">
      <c r="A41" s="5">
        <v>17431150302</v>
      </c>
      <c r="B41" s="6">
        <v>44612</v>
      </c>
      <c r="C41" s="6">
        <v>44613</v>
      </c>
      <c r="D41" s="4">
        <v>397</v>
      </c>
      <c r="E41" s="4" t="str">
        <f>VLOOKUP(A41,HOP!A:L,12,0)</f>
        <v>397.00</v>
      </c>
      <c r="F41" s="4" t="str">
        <f>VLOOKUP(A41,HOP!A:C,3,0)</f>
        <v>2426892</v>
      </c>
      <c r="G41" s="4">
        <f t="shared" si="2"/>
        <v>0</v>
      </c>
      <c r="H41" s="4" t="str">
        <f t="shared" si="3"/>
        <v>，2426892</v>
      </c>
      <c r="I41" s="4" t="str">
        <f>VLOOKUP(A41,HOP!A:U,21,0)</f>
        <v>直连</v>
      </c>
    </row>
    <row r="42" s="4" customFormat="1" hidden="1" spans="1:9">
      <c r="A42" s="5">
        <v>17431404800</v>
      </c>
      <c r="B42" s="6">
        <v>44612</v>
      </c>
      <c r="C42" s="6">
        <v>44613</v>
      </c>
      <c r="D42" s="4">
        <v>94</v>
      </c>
      <c r="E42" s="4" t="str">
        <f>VLOOKUP(A42,HOP!A:L,12,0)</f>
        <v>94.00</v>
      </c>
      <c r="F42" s="4" t="str">
        <f>VLOOKUP(A42,HOP!A:C,3,0)</f>
        <v>2427020</v>
      </c>
      <c r="G42" s="4">
        <f t="shared" si="2"/>
        <v>0</v>
      </c>
      <c r="H42" s="4" t="str">
        <f t="shared" si="3"/>
        <v>，2427020</v>
      </c>
      <c r="I42" s="4" t="str">
        <f>VLOOKUP(A42,HOP!A:U,21,0)</f>
        <v>直连</v>
      </c>
    </row>
    <row r="43" s="4" customFormat="1" hidden="1" spans="1:9">
      <c r="A43" s="5">
        <v>17431445459</v>
      </c>
      <c r="B43" s="6">
        <v>44612</v>
      </c>
      <c r="C43" s="6">
        <v>44613</v>
      </c>
      <c r="D43" s="4">
        <v>125</v>
      </c>
      <c r="E43" s="4" t="str">
        <f>VLOOKUP(A43,HOP!A:L,12,0)</f>
        <v>125.00</v>
      </c>
      <c r="F43" s="4" t="str">
        <f>VLOOKUP(A43,HOP!A:C,3,0)</f>
        <v>2427046</v>
      </c>
      <c r="G43" s="4">
        <f t="shared" si="2"/>
        <v>0</v>
      </c>
      <c r="H43" s="4" t="str">
        <f t="shared" si="3"/>
        <v>，2427046</v>
      </c>
      <c r="I43" s="4" t="str">
        <f>VLOOKUP(A43,HOP!A:U,21,0)</f>
        <v>直连</v>
      </c>
    </row>
    <row r="44" s="4" customFormat="1" hidden="1" spans="1:9">
      <c r="A44" s="5">
        <v>17431466948</v>
      </c>
      <c r="B44" s="6">
        <v>44612</v>
      </c>
      <c r="C44" s="6">
        <v>44613</v>
      </c>
      <c r="D44" s="4">
        <v>136</v>
      </c>
      <c r="E44" s="4" t="str">
        <f>VLOOKUP(A44,HOP!A:L,12,0)</f>
        <v>136.00</v>
      </c>
      <c r="F44" s="4" t="str">
        <f>VLOOKUP(A44,HOP!A:C,3,0)</f>
        <v>2427057</v>
      </c>
      <c r="G44" s="4">
        <f t="shared" si="2"/>
        <v>0</v>
      </c>
      <c r="H44" s="4" t="str">
        <f t="shared" si="3"/>
        <v>，2427057</v>
      </c>
      <c r="I44" s="4" t="str">
        <f>VLOOKUP(A44,HOP!A:U,21,0)</f>
        <v>直连</v>
      </c>
    </row>
    <row r="45" s="4" customFormat="1" hidden="1" spans="1:9">
      <c r="A45" s="5">
        <v>17431593274</v>
      </c>
      <c r="B45" s="6">
        <v>44612</v>
      </c>
      <c r="C45" s="6">
        <v>44613</v>
      </c>
      <c r="D45" s="4">
        <v>94</v>
      </c>
      <c r="E45" s="4" t="str">
        <f>VLOOKUP(A45,HOP!A:L,12,0)</f>
        <v>94.00</v>
      </c>
      <c r="F45" s="4" t="str">
        <f>VLOOKUP(A45,HOP!A:C,3,0)</f>
        <v>2427133</v>
      </c>
      <c r="G45" s="4">
        <f t="shared" si="2"/>
        <v>0</v>
      </c>
      <c r="H45" s="4" t="str">
        <f t="shared" si="3"/>
        <v>，2427133</v>
      </c>
      <c r="I45" s="4" t="str">
        <f>VLOOKUP(A45,HOP!A:U,21,0)</f>
        <v>直连</v>
      </c>
    </row>
    <row r="46" s="4" customFormat="1" hidden="1" spans="1:9">
      <c r="A46" s="5">
        <v>17431694540</v>
      </c>
      <c r="B46" s="6">
        <v>44612</v>
      </c>
      <c r="C46" s="6">
        <v>44613</v>
      </c>
      <c r="D46" s="4">
        <v>113</v>
      </c>
      <c r="E46" s="4" t="str">
        <f>VLOOKUP(A46,HOP!A:L,12,0)</f>
        <v>113.00</v>
      </c>
      <c r="F46" s="4" t="str">
        <f>VLOOKUP(A46,HOP!A:C,3,0)</f>
        <v>2427188</v>
      </c>
      <c r="G46" s="4">
        <f t="shared" si="2"/>
        <v>0</v>
      </c>
      <c r="H46" s="4" t="str">
        <f t="shared" si="3"/>
        <v>，2427188</v>
      </c>
      <c r="I46" s="4" t="str">
        <f>VLOOKUP(A46,HOP!A:U,21,0)</f>
        <v>直连</v>
      </c>
    </row>
    <row r="47" s="4" customFormat="1" hidden="1" spans="1:9">
      <c r="A47" s="5">
        <v>17431779979</v>
      </c>
      <c r="B47" s="6">
        <v>44612</v>
      </c>
      <c r="C47" s="6">
        <v>44613</v>
      </c>
      <c r="D47" s="4">
        <v>303</v>
      </c>
      <c r="E47" s="4" t="str">
        <f>VLOOKUP(A47,HOP!A:L,12,0)</f>
        <v>303.00</v>
      </c>
      <c r="F47" s="4" t="str">
        <f>VLOOKUP(A47,HOP!A:C,3,0)</f>
        <v>2427233</v>
      </c>
      <c r="G47" s="4">
        <f t="shared" si="2"/>
        <v>0</v>
      </c>
      <c r="H47" s="4" t="str">
        <f t="shared" si="3"/>
        <v>，2427233</v>
      </c>
      <c r="I47" s="4" t="str">
        <f>VLOOKUP(A47,HOP!A:U,21,0)</f>
        <v>直连</v>
      </c>
    </row>
    <row r="48" s="4" customFormat="1" hidden="1" spans="1:9">
      <c r="A48" s="5">
        <v>17431874754</v>
      </c>
      <c r="B48" s="6">
        <v>44612</v>
      </c>
      <c r="C48" s="6">
        <v>44613</v>
      </c>
      <c r="D48" s="4">
        <v>249</v>
      </c>
      <c r="E48" s="4" t="str">
        <f>VLOOKUP(A48,HOP!A:L,12,0)</f>
        <v>249.00</v>
      </c>
      <c r="F48" s="4" t="str">
        <f>VLOOKUP(A48,HOP!A:C,3,0)</f>
        <v>2427276</v>
      </c>
      <c r="G48" s="4">
        <f t="shared" si="2"/>
        <v>0</v>
      </c>
      <c r="H48" s="4" t="str">
        <f t="shared" si="3"/>
        <v>，2427276</v>
      </c>
      <c r="I48" s="4" t="str">
        <f>VLOOKUP(A48,HOP!A:U,21,0)</f>
        <v>直连</v>
      </c>
    </row>
    <row r="49" s="4" customFormat="1" hidden="1" spans="1:9">
      <c r="A49" s="5">
        <v>17431894327</v>
      </c>
      <c r="B49" s="6">
        <v>44612</v>
      </c>
      <c r="C49" s="6">
        <v>44613</v>
      </c>
      <c r="D49" s="4">
        <v>192</v>
      </c>
      <c r="E49" s="4" t="str">
        <f>VLOOKUP(A49,HOP!A:L,12,0)</f>
        <v>192.00</v>
      </c>
      <c r="F49" s="4" t="str">
        <f>VLOOKUP(A49,HOP!A:C,3,0)</f>
        <v>2427281</v>
      </c>
      <c r="G49" s="4">
        <f t="shared" si="2"/>
        <v>0</v>
      </c>
      <c r="H49" s="4" t="str">
        <f t="shared" si="3"/>
        <v>，2427281</v>
      </c>
      <c r="I49" s="4" t="str">
        <f>VLOOKUP(A49,HOP!A:U,21,0)</f>
        <v>直连</v>
      </c>
    </row>
    <row r="50" s="4" customFormat="1" hidden="1" spans="1:9">
      <c r="A50" s="5">
        <v>17431948043</v>
      </c>
      <c r="B50" s="6">
        <v>44612</v>
      </c>
      <c r="C50" s="6">
        <v>44613</v>
      </c>
      <c r="D50" s="4">
        <v>113</v>
      </c>
      <c r="E50" s="4" t="str">
        <f>VLOOKUP(A50,HOP!A:L,12,0)</f>
        <v>113.00</v>
      </c>
      <c r="F50" s="4" t="str">
        <f>VLOOKUP(A50,HOP!A:C,3,0)</f>
        <v>2427299</v>
      </c>
      <c r="G50" s="4">
        <f t="shared" si="2"/>
        <v>0</v>
      </c>
      <c r="H50" s="4" t="str">
        <f t="shared" si="3"/>
        <v>，2427299</v>
      </c>
      <c r="I50" s="4" t="str">
        <f>VLOOKUP(A50,HOP!A:U,21,0)</f>
        <v>直连</v>
      </c>
    </row>
    <row r="51" s="4" customFormat="1" hidden="1" spans="1:9">
      <c r="A51" s="5">
        <v>17437078976</v>
      </c>
      <c r="B51" s="6">
        <v>44612</v>
      </c>
      <c r="C51" s="6">
        <v>44613</v>
      </c>
      <c r="D51" s="4">
        <v>113</v>
      </c>
      <c r="E51" s="4" t="str">
        <f>VLOOKUP(A51,HOP!A:L,12,0)</f>
        <v>113.00</v>
      </c>
      <c r="F51" s="4" t="str">
        <f>VLOOKUP(A51,HOP!A:C,3,0)</f>
        <v>2427516</v>
      </c>
      <c r="G51" s="4">
        <f t="shared" si="2"/>
        <v>0</v>
      </c>
      <c r="H51" s="4" t="str">
        <f t="shared" si="3"/>
        <v>，2427516</v>
      </c>
      <c r="I51" s="4" t="str">
        <f>VLOOKUP(A51,HOP!A:U,21,0)</f>
        <v>直连</v>
      </c>
    </row>
    <row r="52" s="4" customFormat="1" hidden="1" spans="1:9">
      <c r="A52" s="5">
        <v>17437094845</v>
      </c>
      <c r="B52" s="6">
        <v>44612</v>
      </c>
      <c r="C52" s="6">
        <v>44613</v>
      </c>
      <c r="D52" s="4">
        <v>265</v>
      </c>
      <c r="E52" s="4" t="str">
        <f>VLOOKUP(A52,HOP!A:L,12,0)</f>
        <v>265.00</v>
      </c>
      <c r="F52" s="4" t="str">
        <f>VLOOKUP(A52,HOP!A:C,3,0)</f>
        <v>2427525</v>
      </c>
      <c r="G52" s="4">
        <f t="shared" si="2"/>
        <v>0</v>
      </c>
      <c r="H52" s="4" t="str">
        <f t="shared" si="3"/>
        <v>，2427525</v>
      </c>
      <c r="I52" s="4" t="str">
        <f>VLOOKUP(A52,HOP!A:U,21,0)</f>
        <v>直连</v>
      </c>
    </row>
    <row r="53" s="4" customFormat="1" hidden="1" spans="1:9">
      <c r="A53" s="5">
        <v>17437348520</v>
      </c>
      <c r="B53" s="6">
        <v>44612</v>
      </c>
      <c r="C53" s="6">
        <v>44613</v>
      </c>
      <c r="D53" s="4">
        <v>190</v>
      </c>
      <c r="E53" s="4" t="str">
        <f>VLOOKUP(A53,HOP!A:L,12,0)</f>
        <v>190.00</v>
      </c>
      <c r="F53" s="4" t="str">
        <f>VLOOKUP(A53,HOP!A:C,3,0)</f>
        <v>2427607</v>
      </c>
      <c r="G53" s="4">
        <f t="shared" si="2"/>
        <v>0</v>
      </c>
      <c r="H53" s="4" t="str">
        <f t="shared" si="3"/>
        <v>，2427607</v>
      </c>
      <c r="I53" s="4" t="str">
        <f>VLOOKUP(A53,HOP!A:U,21,0)</f>
        <v>直连</v>
      </c>
    </row>
    <row r="54" s="4" customFormat="1" spans="1:10">
      <c r="A54" s="5">
        <v>17150983753</v>
      </c>
      <c r="B54" s="6">
        <v>44574</v>
      </c>
      <c r="C54" s="6">
        <v>44576</v>
      </c>
      <c r="D54" s="4">
        <v>-308</v>
      </c>
      <c r="E54" s="4" t="e">
        <f>VLOOKUP(A54,HOP!A:L,12,0)</f>
        <v>#N/A</v>
      </c>
      <c r="F54" s="4">
        <v>2381340</v>
      </c>
      <c r="G54" s="4" t="e">
        <f t="shared" si="2"/>
        <v>#N/A</v>
      </c>
      <c r="H54" s="4" t="str">
        <f t="shared" si="3"/>
        <v>，2381340</v>
      </c>
      <c r="I54" s="4" t="e">
        <f>VLOOKUP(A54,HOP!A:U,21,0)</f>
        <v>#N/A</v>
      </c>
      <c r="J54" s="4" t="s">
        <v>244</v>
      </c>
    </row>
    <row r="55" s="4" customFormat="1" spans="1:10">
      <c r="A55" s="5">
        <v>17195778756</v>
      </c>
      <c r="B55" s="6">
        <v>44579</v>
      </c>
      <c r="C55" s="6">
        <v>44580</v>
      </c>
      <c r="D55" s="4">
        <v>-58.5</v>
      </c>
      <c r="E55" s="4" t="e">
        <f>VLOOKUP(A55,HOP!A:L,12,0)</f>
        <v>#N/A</v>
      </c>
      <c r="F55" s="4">
        <v>2399179</v>
      </c>
      <c r="G55" s="4" t="e">
        <f t="shared" si="2"/>
        <v>#N/A</v>
      </c>
      <c r="H55" s="4" t="str">
        <f t="shared" si="3"/>
        <v>，2399179</v>
      </c>
      <c r="I55" s="4" t="e">
        <f>VLOOKUP(A55,HOP!A:U,21,0)</f>
        <v>#N/A</v>
      </c>
      <c r="J55" s="4" t="s">
        <v>245</v>
      </c>
    </row>
    <row r="57" spans="4:4">
      <c r="D57" s="4">
        <f>SUM(D2:D56)</f>
        <v>10620.5</v>
      </c>
    </row>
    <row r="58" spans="4:4">
      <c r="D58" s="4" t="s">
        <v>246</v>
      </c>
    </row>
    <row r="62" spans="1:3">
      <c r="A62" s="4" t="s">
        <v>247</v>
      </c>
      <c r="C62" s="4">
        <v>10679</v>
      </c>
    </row>
    <row r="63" spans="1:3">
      <c r="A63" s="4" t="s">
        <v>248</v>
      </c>
      <c r="C63" s="4">
        <v>-58.5</v>
      </c>
    </row>
    <row r="64" spans="1:3">
      <c r="A64" s="4" t="s">
        <v>249</v>
      </c>
      <c r="C64" s="4">
        <f>SUBTOTAL(9,C62:C63)</f>
        <v>10620.5</v>
      </c>
    </row>
  </sheetData>
  <autoFilter ref="A1:XFD58">
    <filterColumn colId="3">
      <filters blank="1">
        <filter val="90"/>
        <filter val="190"/>
        <filter val="450"/>
        <filter val="191"/>
        <filter val="192"/>
        <filter val="113"/>
        <filter val="94"/>
        <filter val="114"/>
        <filter val="397"/>
        <filter val="159"/>
        <filter val="221"/>
        <filter val="122"/>
        <filter val="322"/>
        <filter val="223"/>
        <filter val="264"/>
        <filter val="424"/>
        <filter val="125"/>
        <filter val="265"/>
        <filter val="-58.5"/>
        <filter val="133"/>
        <filter val="10620.5"/>
        <filter val="136"/>
        <filter val="237"/>
        <filter val="138"/>
        <filter val="579"/>
        <filter val="739"/>
        <filter val="10620.5 CNY"/>
        <filter val="200"/>
        <filter val="280"/>
        <filter val="300"/>
        <filter val="202"/>
        <filter val="243"/>
        <filter val="303"/>
        <filter val="285"/>
        <filter val="1005"/>
        <filter val="246"/>
        <filter val="107"/>
        <filter val="147"/>
        <filter val="-308"/>
        <filter val="109"/>
        <filter val="24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"/>
  <sheetViews>
    <sheetView workbookViewId="0">
      <selection activeCell="D41" sqref="D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250</v>
      </c>
      <c r="B1" s="2" t="s">
        <v>251</v>
      </c>
      <c r="C1" s="2" t="s">
        <v>252</v>
      </c>
      <c r="D1" s="2" t="s">
        <v>253</v>
      </c>
      <c r="E1" s="2" t="s">
        <v>13</v>
      </c>
      <c r="F1" s="2" t="s">
        <v>5</v>
      </c>
      <c r="G1" s="2" t="s">
        <v>6</v>
      </c>
      <c r="H1" s="2" t="s">
        <v>254</v>
      </c>
      <c r="I1" s="2" t="s">
        <v>255</v>
      </c>
      <c r="J1" s="2" t="s">
        <v>256</v>
      </c>
      <c r="K1" s="2" t="s">
        <v>257</v>
      </c>
      <c r="L1" s="2" t="s">
        <v>258</v>
      </c>
      <c r="M1" s="2" t="s">
        <v>259</v>
      </c>
      <c r="N1" s="2" t="s">
        <v>260</v>
      </c>
      <c r="O1" s="2" t="s">
        <v>261</v>
      </c>
      <c r="P1" s="2" t="s">
        <v>262</v>
      </c>
      <c r="Q1" s="2" t="s">
        <v>263</v>
      </c>
      <c r="R1" s="2" t="s">
        <v>264</v>
      </c>
      <c r="S1" s="2" t="s">
        <v>265</v>
      </c>
      <c r="T1" s="2" t="s">
        <v>266</v>
      </c>
      <c r="U1" s="2" t="s">
        <v>267</v>
      </c>
    </row>
    <row r="2" s="1" customFormat="1" spans="1:21">
      <c r="A2" s="3">
        <v>17437348520</v>
      </c>
      <c r="B2" s="1" t="s">
        <v>268</v>
      </c>
      <c r="C2" s="1" t="s">
        <v>269</v>
      </c>
      <c r="D2" s="1" t="s">
        <v>270</v>
      </c>
      <c r="E2" s="1" t="s">
        <v>232</v>
      </c>
      <c r="F2" s="1" t="s">
        <v>268</v>
      </c>
      <c r="G2" s="1" t="s">
        <v>271</v>
      </c>
      <c r="H2" s="1" t="s">
        <v>272</v>
      </c>
      <c r="I2" s="1" t="s">
        <v>273</v>
      </c>
      <c r="J2" s="1" t="s">
        <v>274</v>
      </c>
      <c r="K2" s="1" t="s">
        <v>273</v>
      </c>
      <c r="L2" s="1" t="s">
        <v>273</v>
      </c>
      <c r="M2" s="1" t="s">
        <v>275</v>
      </c>
      <c r="N2" s="1" t="s">
        <v>275</v>
      </c>
      <c r="O2" s="1" t="s">
        <v>276</v>
      </c>
      <c r="P2" s="1" t="s">
        <v>277</v>
      </c>
      <c r="Q2" s="1" t="s">
        <v>278</v>
      </c>
      <c r="R2" s="1" t="s">
        <v>279</v>
      </c>
      <c r="S2" s="1" t="s">
        <v>280</v>
      </c>
      <c r="T2" s="1" t="s">
        <v>281</v>
      </c>
      <c r="U2" s="1" t="s">
        <v>282</v>
      </c>
    </row>
    <row r="3" s="1" customFormat="1" spans="1:21">
      <c r="A3" s="3">
        <v>17437094845</v>
      </c>
      <c r="B3" s="1" t="s">
        <v>268</v>
      </c>
      <c r="C3" s="1" t="s">
        <v>283</v>
      </c>
      <c r="D3" s="1" t="s">
        <v>284</v>
      </c>
      <c r="E3" s="1" t="s">
        <v>229</v>
      </c>
      <c r="F3" s="1" t="s">
        <v>268</v>
      </c>
      <c r="G3" s="1" t="s">
        <v>271</v>
      </c>
      <c r="H3" s="1" t="s">
        <v>272</v>
      </c>
      <c r="I3" s="1" t="s">
        <v>285</v>
      </c>
      <c r="J3" s="1" t="s">
        <v>274</v>
      </c>
      <c r="K3" s="1" t="s">
        <v>285</v>
      </c>
      <c r="L3" s="1" t="s">
        <v>285</v>
      </c>
      <c r="M3" s="1" t="s">
        <v>275</v>
      </c>
      <c r="N3" s="1" t="s">
        <v>275</v>
      </c>
      <c r="O3" s="1" t="s">
        <v>276</v>
      </c>
      <c r="P3" s="1" t="s">
        <v>277</v>
      </c>
      <c r="Q3" s="1" t="s">
        <v>278</v>
      </c>
      <c r="R3" s="1" t="s">
        <v>286</v>
      </c>
      <c r="S3" s="1" t="s">
        <v>280</v>
      </c>
      <c r="T3" s="1" t="s">
        <v>281</v>
      </c>
      <c r="U3" s="1" t="s">
        <v>282</v>
      </c>
    </row>
    <row r="4" s="1" customFormat="1" spans="1:21">
      <c r="A4" s="3">
        <v>17437078976</v>
      </c>
      <c r="B4" s="1" t="s">
        <v>268</v>
      </c>
      <c r="C4" s="1" t="s">
        <v>287</v>
      </c>
      <c r="D4" s="1" t="s">
        <v>288</v>
      </c>
      <c r="E4" s="1" t="s">
        <v>226</v>
      </c>
      <c r="F4" s="1" t="s">
        <v>268</v>
      </c>
      <c r="G4" s="1" t="s">
        <v>271</v>
      </c>
      <c r="H4" s="1" t="s">
        <v>272</v>
      </c>
      <c r="I4" s="1" t="s">
        <v>289</v>
      </c>
      <c r="J4" s="1" t="s">
        <v>274</v>
      </c>
      <c r="K4" s="1" t="s">
        <v>289</v>
      </c>
      <c r="L4" s="1" t="s">
        <v>289</v>
      </c>
      <c r="M4" s="1" t="s">
        <v>275</v>
      </c>
      <c r="N4" s="1" t="s">
        <v>275</v>
      </c>
      <c r="O4" s="1" t="s">
        <v>276</v>
      </c>
      <c r="P4" s="1" t="s">
        <v>277</v>
      </c>
      <c r="Q4" s="1" t="s">
        <v>278</v>
      </c>
      <c r="R4" s="1" t="s">
        <v>290</v>
      </c>
      <c r="S4" s="1" t="s">
        <v>280</v>
      </c>
      <c r="T4" s="1" t="s">
        <v>281</v>
      </c>
      <c r="U4" s="1" t="s">
        <v>282</v>
      </c>
    </row>
    <row r="5" s="1" customFormat="1" spans="1:21">
      <c r="A5" s="3">
        <v>17431948043</v>
      </c>
      <c r="B5" s="1" t="s">
        <v>268</v>
      </c>
      <c r="C5" s="1" t="s">
        <v>291</v>
      </c>
      <c r="D5" s="1" t="s">
        <v>292</v>
      </c>
      <c r="E5" s="1" t="s">
        <v>293</v>
      </c>
      <c r="F5" s="1" t="s">
        <v>268</v>
      </c>
      <c r="G5" s="1" t="s">
        <v>271</v>
      </c>
      <c r="H5" s="1" t="s">
        <v>272</v>
      </c>
      <c r="I5" s="1" t="s">
        <v>289</v>
      </c>
      <c r="J5" s="1" t="s">
        <v>274</v>
      </c>
      <c r="K5" s="1" t="s">
        <v>289</v>
      </c>
      <c r="L5" s="1" t="s">
        <v>289</v>
      </c>
      <c r="M5" s="1" t="s">
        <v>275</v>
      </c>
      <c r="N5" s="1" t="s">
        <v>275</v>
      </c>
      <c r="O5" s="1" t="s">
        <v>276</v>
      </c>
      <c r="P5" s="1" t="s">
        <v>277</v>
      </c>
      <c r="Q5" s="1" t="s">
        <v>278</v>
      </c>
      <c r="R5" s="1" t="s">
        <v>294</v>
      </c>
      <c r="S5" s="1" t="s">
        <v>280</v>
      </c>
      <c r="T5" s="1" t="s">
        <v>281</v>
      </c>
      <c r="U5" s="1" t="s">
        <v>282</v>
      </c>
    </row>
    <row r="6" s="1" customFormat="1" spans="1:21">
      <c r="A6" s="3">
        <v>17431894327</v>
      </c>
      <c r="B6" s="1" t="s">
        <v>268</v>
      </c>
      <c r="C6" s="1" t="s">
        <v>295</v>
      </c>
      <c r="D6" s="1" t="s">
        <v>296</v>
      </c>
      <c r="E6" s="1" t="s">
        <v>221</v>
      </c>
      <c r="F6" s="1" t="s">
        <v>268</v>
      </c>
      <c r="G6" s="1" t="s">
        <v>271</v>
      </c>
      <c r="H6" s="1" t="s">
        <v>272</v>
      </c>
      <c r="I6" s="1" t="s">
        <v>297</v>
      </c>
      <c r="J6" s="1" t="s">
        <v>274</v>
      </c>
      <c r="K6" s="1" t="s">
        <v>297</v>
      </c>
      <c r="L6" s="1" t="s">
        <v>297</v>
      </c>
      <c r="M6" s="1" t="s">
        <v>275</v>
      </c>
      <c r="N6" s="1" t="s">
        <v>275</v>
      </c>
      <c r="O6" s="1" t="s">
        <v>276</v>
      </c>
      <c r="P6" s="1" t="s">
        <v>277</v>
      </c>
      <c r="Q6" s="1" t="s">
        <v>278</v>
      </c>
      <c r="R6" s="1" t="s">
        <v>298</v>
      </c>
      <c r="S6" s="1" t="s">
        <v>280</v>
      </c>
      <c r="T6" s="1" t="s">
        <v>281</v>
      </c>
      <c r="U6" s="1" t="s">
        <v>282</v>
      </c>
    </row>
    <row r="7" s="1" customFormat="1" spans="1:21">
      <c r="A7" s="3">
        <v>17431874754</v>
      </c>
      <c r="B7" s="1" t="s">
        <v>268</v>
      </c>
      <c r="C7" s="1" t="s">
        <v>299</v>
      </c>
      <c r="D7" s="1" t="s">
        <v>300</v>
      </c>
      <c r="E7" s="1" t="s">
        <v>216</v>
      </c>
      <c r="F7" s="1" t="s">
        <v>268</v>
      </c>
      <c r="G7" s="1" t="s">
        <v>271</v>
      </c>
      <c r="H7" s="1" t="s">
        <v>272</v>
      </c>
      <c r="I7" s="1" t="s">
        <v>301</v>
      </c>
      <c r="J7" s="1" t="s">
        <v>274</v>
      </c>
      <c r="K7" s="1" t="s">
        <v>301</v>
      </c>
      <c r="L7" s="1" t="s">
        <v>301</v>
      </c>
      <c r="M7" s="1" t="s">
        <v>275</v>
      </c>
      <c r="N7" s="1" t="s">
        <v>275</v>
      </c>
      <c r="O7" s="1" t="s">
        <v>276</v>
      </c>
      <c r="P7" s="1" t="s">
        <v>277</v>
      </c>
      <c r="Q7" s="1" t="s">
        <v>278</v>
      </c>
      <c r="R7" s="1" t="s">
        <v>302</v>
      </c>
      <c r="S7" s="1" t="s">
        <v>280</v>
      </c>
      <c r="T7" s="1" t="s">
        <v>281</v>
      </c>
      <c r="U7" s="1" t="s">
        <v>282</v>
      </c>
    </row>
    <row r="8" s="1" customFormat="1" spans="1:21">
      <c r="A8" s="3">
        <v>17431779979</v>
      </c>
      <c r="B8" s="1" t="s">
        <v>268</v>
      </c>
      <c r="C8" s="1" t="s">
        <v>303</v>
      </c>
      <c r="D8" s="1" t="s">
        <v>304</v>
      </c>
      <c r="E8" s="1" t="s">
        <v>211</v>
      </c>
      <c r="F8" s="1" t="s">
        <v>268</v>
      </c>
      <c r="G8" s="1" t="s">
        <v>271</v>
      </c>
      <c r="H8" s="1" t="s">
        <v>272</v>
      </c>
      <c r="I8" s="1" t="s">
        <v>305</v>
      </c>
      <c r="J8" s="1" t="s">
        <v>274</v>
      </c>
      <c r="K8" s="1" t="s">
        <v>305</v>
      </c>
      <c r="L8" s="1" t="s">
        <v>305</v>
      </c>
      <c r="M8" s="1" t="s">
        <v>275</v>
      </c>
      <c r="N8" s="1" t="s">
        <v>275</v>
      </c>
      <c r="O8" s="1" t="s">
        <v>276</v>
      </c>
      <c r="P8" s="1" t="s">
        <v>277</v>
      </c>
      <c r="Q8" s="1" t="s">
        <v>278</v>
      </c>
      <c r="R8" s="1" t="s">
        <v>306</v>
      </c>
      <c r="S8" s="1" t="s">
        <v>280</v>
      </c>
      <c r="T8" s="1" t="s">
        <v>281</v>
      </c>
      <c r="U8" s="1" t="s">
        <v>282</v>
      </c>
    </row>
    <row r="9" s="1" customFormat="1" spans="1:21">
      <c r="A9" s="3">
        <v>17431694540</v>
      </c>
      <c r="B9" s="1" t="s">
        <v>268</v>
      </c>
      <c r="C9" s="1" t="s">
        <v>307</v>
      </c>
      <c r="D9" s="1" t="s">
        <v>292</v>
      </c>
      <c r="E9" s="1" t="s">
        <v>308</v>
      </c>
      <c r="F9" s="1" t="s">
        <v>268</v>
      </c>
      <c r="G9" s="1" t="s">
        <v>271</v>
      </c>
      <c r="H9" s="1" t="s">
        <v>272</v>
      </c>
      <c r="I9" s="1" t="s">
        <v>289</v>
      </c>
      <c r="J9" s="1" t="s">
        <v>274</v>
      </c>
      <c r="K9" s="1" t="s">
        <v>289</v>
      </c>
      <c r="L9" s="1" t="s">
        <v>289</v>
      </c>
      <c r="M9" s="1" t="s">
        <v>275</v>
      </c>
      <c r="N9" s="1" t="s">
        <v>275</v>
      </c>
      <c r="O9" s="1" t="s">
        <v>276</v>
      </c>
      <c r="P9" s="1" t="s">
        <v>277</v>
      </c>
      <c r="Q9" s="1" t="s">
        <v>278</v>
      </c>
      <c r="R9" s="1" t="s">
        <v>309</v>
      </c>
      <c r="S9" s="1" t="s">
        <v>280</v>
      </c>
      <c r="T9" s="1" t="s">
        <v>281</v>
      </c>
      <c r="U9" s="1" t="s">
        <v>282</v>
      </c>
    </row>
    <row r="10" s="1" customFormat="1" spans="1:21">
      <c r="A10" s="3">
        <v>17431593274</v>
      </c>
      <c r="B10" s="1" t="s">
        <v>268</v>
      </c>
      <c r="C10" s="1" t="s">
        <v>310</v>
      </c>
      <c r="D10" s="1" t="s">
        <v>311</v>
      </c>
      <c r="E10" s="1" t="s">
        <v>206</v>
      </c>
      <c r="F10" s="1" t="s">
        <v>268</v>
      </c>
      <c r="G10" s="1" t="s">
        <v>271</v>
      </c>
      <c r="H10" s="1" t="s">
        <v>272</v>
      </c>
      <c r="I10" s="1" t="s">
        <v>312</v>
      </c>
      <c r="J10" s="1" t="s">
        <v>274</v>
      </c>
      <c r="K10" s="1" t="s">
        <v>312</v>
      </c>
      <c r="L10" s="1" t="s">
        <v>312</v>
      </c>
      <c r="M10" s="1" t="s">
        <v>275</v>
      </c>
      <c r="N10" s="1" t="s">
        <v>275</v>
      </c>
      <c r="O10" s="1" t="s">
        <v>276</v>
      </c>
      <c r="P10" s="1" t="s">
        <v>277</v>
      </c>
      <c r="Q10" s="1" t="s">
        <v>278</v>
      </c>
      <c r="R10" s="1" t="s">
        <v>313</v>
      </c>
      <c r="S10" s="1" t="s">
        <v>280</v>
      </c>
      <c r="T10" s="1" t="s">
        <v>281</v>
      </c>
      <c r="U10" s="1" t="s">
        <v>282</v>
      </c>
    </row>
    <row r="11" s="1" customFormat="1" spans="1:21">
      <c r="A11" s="3">
        <v>17431466948</v>
      </c>
      <c r="B11" s="1" t="s">
        <v>268</v>
      </c>
      <c r="C11" s="1" t="s">
        <v>314</v>
      </c>
      <c r="D11" s="1" t="s">
        <v>315</v>
      </c>
      <c r="E11" s="1" t="s">
        <v>204</v>
      </c>
      <c r="F11" s="1" t="s">
        <v>268</v>
      </c>
      <c r="G11" s="1" t="s">
        <v>271</v>
      </c>
      <c r="H11" s="1" t="s">
        <v>272</v>
      </c>
      <c r="I11" s="1" t="s">
        <v>316</v>
      </c>
      <c r="J11" s="1" t="s">
        <v>274</v>
      </c>
      <c r="K11" s="1" t="s">
        <v>316</v>
      </c>
      <c r="L11" s="1" t="s">
        <v>316</v>
      </c>
      <c r="M11" s="1" t="s">
        <v>275</v>
      </c>
      <c r="N11" s="1" t="s">
        <v>275</v>
      </c>
      <c r="O11" s="1" t="s">
        <v>276</v>
      </c>
      <c r="P11" s="1" t="s">
        <v>277</v>
      </c>
      <c r="Q11" s="1" t="s">
        <v>278</v>
      </c>
      <c r="R11" s="1" t="s">
        <v>317</v>
      </c>
      <c r="S11" s="1" t="s">
        <v>280</v>
      </c>
      <c r="T11" s="1" t="s">
        <v>281</v>
      </c>
      <c r="U11" s="1" t="s">
        <v>282</v>
      </c>
    </row>
    <row r="12" s="1" customFormat="1" spans="1:21">
      <c r="A12" s="3">
        <v>17431445459</v>
      </c>
      <c r="B12" s="1" t="s">
        <v>268</v>
      </c>
      <c r="C12" s="1" t="s">
        <v>318</v>
      </c>
      <c r="D12" s="1" t="s">
        <v>319</v>
      </c>
      <c r="E12" s="1" t="s">
        <v>200</v>
      </c>
      <c r="F12" s="1" t="s">
        <v>268</v>
      </c>
      <c r="G12" s="1" t="s">
        <v>271</v>
      </c>
      <c r="H12" s="1" t="s">
        <v>272</v>
      </c>
      <c r="I12" s="1" t="s">
        <v>320</v>
      </c>
      <c r="J12" s="1" t="s">
        <v>274</v>
      </c>
      <c r="K12" s="1" t="s">
        <v>320</v>
      </c>
      <c r="L12" s="1" t="s">
        <v>320</v>
      </c>
      <c r="M12" s="1" t="s">
        <v>275</v>
      </c>
      <c r="N12" s="1" t="s">
        <v>275</v>
      </c>
      <c r="O12" s="1" t="s">
        <v>276</v>
      </c>
      <c r="P12" s="1" t="s">
        <v>277</v>
      </c>
      <c r="Q12" s="1" t="s">
        <v>278</v>
      </c>
      <c r="R12" s="1" t="s">
        <v>321</v>
      </c>
      <c r="S12" s="1" t="s">
        <v>280</v>
      </c>
      <c r="T12" s="1" t="s">
        <v>281</v>
      </c>
      <c r="U12" s="1" t="s">
        <v>282</v>
      </c>
    </row>
    <row r="13" s="1" customFormat="1" spans="1:21">
      <c r="A13" s="3">
        <v>17431404800</v>
      </c>
      <c r="B13" s="1" t="s">
        <v>268</v>
      </c>
      <c r="C13" s="1" t="s">
        <v>322</v>
      </c>
      <c r="D13" s="1" t="s">
        <v>323</v>
      </c>
      <c r="E13" s="1" t="s">
        <v>195</v>
      </c>
      <c r="F13" s="1" t="s">
        <v>268</v>
      </c>
      <c r="G13" s="1" t="s">
        <v>271</v>
      </c>
      <c r="H13" s="1" t="s">
        <v>272</v>
      </c>
      <c r="I13" s="1" t="s">
        <v>312</v>
      </c>
      <c r="J13" s="1" t="s">
        <v>274</v>
      </c>
      <c r="K13" s="1" t="s">
        <v>312</v>
      </c>
      <c r="L13" s="1" t="s">
        <v>312</v>
      </c>
      <c r="M13" s="1" t="s">
        <v>275</v>
      </c>
      <c r="N13" s="1" t="s">
        <v>275</v>
      </c>
      <c r="O13" s="1" t="s">
        <v>276</v>
      </c>
      <c r="P13" s="1" t="s">
        <v>277</v>
      </c>
      <c r="Q13" s="1" t="s">
        <v>278</v>
      </c>
      <c r="R13" s="1" t="s">
        <v>324</v>
      </c>
      <c r="S13" s="1" t="s">
        <v>280</v>
      </c>
      <c r="T13" s="1" t="s">
        <v>281</v>
      </c>
      <c r="U13" s="1" t="s">
        <v>282</v>
      </c>
    </row>
    <row r="14" s="1" customFormat="1" spans="1:21">
      <c r="A14" s="3">
        <v>17431150302</v>
      </c>
      <c r="B14" s="1" t="s">
        <v>268</v>
      </c>
      <c r="C14" s="1" t="s">
        <v>325</v>
      </c>
      <c r="D14" s="1" t="s">
        <v>326</v>
      </c>
      <c r="E14" s="1" t="s">
        <v>191</v>
      </c>
      <c r="F14" s="1" t="s">
        <v>268</v>
      </c>
      <c r="G14" s="1" t="s">
        <v>271</v>
      </c>
      <c r="H14" s="1" t="s">
        <v>272</v>
      </c>
      <c r="I14" s="1" t="s">
        <v>327</v>
      </c>
      <c r="J14" s="1" t="s">
        <v>274</v>
      </c>
      <c r="K14" s="1" t="s">
        <v>327</v>
      </c>
      <c r="L14" s="1" t="s">
        <v>327</v>
      </c>
      <c r="M14" s="1" t="s">
        <v>275</v>
      </c>
      <c r="N14" s="1" t="s">
        <v>275</v>
      </c>
      <c r="O14" s="1" t="s">
        <v>276</v>
      </c>
      <c r="P14" s="1" t="s">
        <v>277</v>
      </c>
      <c r="Q14" s="1" t="s">
        <v>278</v>
      </c>
      <c r="R14" s="1" t="s">
        <v>328</v>
      </c>
      <c r="S14" s="1" t="s">
        <v>280</v>
      </c>
      <c r="T14" s="1" t="s">
        <v>281</v>
      </c>
      <c r="U14" s="1" t="s">
        <v>282</v>
      </c>
    </row>
    <row r="15" s="1" customFormat="1" spans="1:21">
      <c r="A15" s="3">
        <v>17430784455</v>
      </c>
      <c r="B15" s="1" t="s">
        <v>268</v>
      </c>
      <c r="C15" s="1" t="s">
        <v>329</v>
      </c>
      <c r="D15" s="1" t="s">
        <v>330</v>
      </c>
      <c r="E15" s="1" t="s">
        <v>189</v>
      </c>
      <c r="F15" s="1" t="s">
        <v>268</v>
      </c>
      <c r="G15" s="1" t="s">
        <v>271</v>
      </c>
      <c r="H15" s="1" t="s">
        <v>272</v>
      </c>
      <c r="I15" s="1" t="s">
        <v>331</v>
      </c>
      <c r="J15" s="1" t="s">
        <v>274</v>
      </c>
      <c r="K15" s="1" t="s">
        <v>331</v>
      </c>
      <c r="L15" s="1" t="s">
        <v>331</v>
      </c>
      <c r="M15" s="1" t="s">
        <v>275</v>
      </c>
      <c r="N15" s="1" t="s">
        <v>275</v>
      </c>
      <c r="O15" s="1" t="s">
        <v>276</v>
      </c>
      <c r="P15" s="1" t="s">
        <v>277</v>
      </c>
      <c r="Q15" s="1" t="s">
        <v>278</v>
      </c>
      <c r="R15" s="1" t="s">
        <v>332</v>
      </c>
      <c r="S15" s="1" t="s">
        <v>280</v>
      </c>
      <c r="T15" s="1" t="s">
        <v>281</v>
      </c>
      <c r="U15" s="1" t="s">
        <v>282</v>
      </c>
    </row>
    <row r="16" s="1" customFormat="1" spans="1:21">
      <c r="A16" s="3">
        <v>17430684863</v>
      </c>
      <c r="B16" s="1" t="s">
        <v>268</v>
      </c>
      <c r="C16" s="1" t="s">
        <v>333</v>
      </c>
      <c r="D16" s="1" t="s">
        <v>334</v>
      </c>
      <c r="E16" s="1" t="s">
        <v>183</v>
      </c>
      <c r="F16" s="1" t="s">
        <v>268</v>
      </c>
      <c r="G16" s="1" t="s">
        <v>271</v>
      </c>
      <c r="H16" s="1" t="s">
        <v>272</v>
      </c>
      <c r="I16" s="1" t="s">
        <v>335</v>
      </c>
      <c r="J16" s="1" t="s">
        <v>274</v>
      </c>
      <c r="K16" s="1" t="s">
        <v>335</v>
      </c>
      <c r="L16" s="1" t="s">
        <v>335</v>
      </c>
      <c r="M16" s="1" t="s">
        <v>275</v>
      </c>
      <c r="N16" s="1" t="s">
        <v>275</v>
      </c>
      <c r="O16" s="1" t="s">
        <v>276</v>
      </c>
      <c r="P16" s="1" t="s">
        <v>277</v>
      </c>
      <c r="Q16" s="1" t="s">
        <v>278</v>
      </c>
      <c r="R16" s="1" t="s">
        <v>336</v>
      </c>
      <c r="S16" s="1" t="s">
        <v>280</v>
      </c>
      <c r="T16" s="1" t="s">
        <v>281</v>
      </c>
      <c r="U16" s="1" t="s">
        <v>282</v>
      </c>
    </row>
    <row r="17" s="1" customFormat="1" spans="1:21">
      <c r="A17" s="3">
        <v>17430625619</v>
      </c>
      <c r="B17" s="1" t="s">
        <v>268</v>
      </c>
      <c r="C17" s="1" t="s">
        <v>337</v>
      </c>
      <c r="D17" s="1" t="s">
        <v>338</v>
      </c>
      <c r="E17" s="1" t="s">
        <v>179</v>
      </c>
      <c r="F17" s="1" t="s">
        <v>268</v>
      </c>
      <c r="G17" s="1" t="s">
        <v>271</v>
      </c>
      <c r="H17" s="1" t="s">
        <v>272</v>
      </c>
      <c r="I17" s="1" t="s">
        <v>339</v>
      </c>
      <c r="J17" s="1" t="s">
        <v>274</v>
      </c>
      <c r="K17" s="1" t="s">
        <v>339</v>
      </c>
      <c r="L17" s="1" t="s">
        <v>339</v>
      </c>
      <c r="M17" s="1" t="s">
        <v>275</v>
      </c>
      <c r="N17" s="1" t="s">
        <v>275</v>
      </c>
      <c r="O17" s="1" t="s">
        <v>276</v>
      </c>
      <c r="P17" s="1" t="s">
        <v>277</v>
      </c>
      <c r="Q17" s="1" t="s">
        <v>278</v>
      </c>
      <c r="R17" s="1" t="s">
        <v>340</v>
      </c>
      <c r="S17" s="1" t="s">
        <v>280</v>
      </c>
      <c r="T17" s="1" t="s">
        <v>281</v>
      </c>
      <c r="U17" s="1" t="s">
        <v>282</v>
      </c>
    </row>
    <row r="18" s="1" customFormat="1" spans="1:21">
      <c r="A18" s="3">
        <v>17430617961</v>
      </c>
      <c r="B18" s="1" t="s">
        <v>268</v>
      </c>
      <c r="C18" s="1" t="s">
        <v>341</v>
      </c>
      <c r="D18" s="1" t="s">
        <v>342</v>
      </c>
      <c r="E18" s="1" t="s">
        <v>176</v>
      </c>
      <c r="F18" s="1" t="s">
        <v>268</v>
      </c>
      <c r="G18" s="1" t="s">
        <v>271</v>
      </c>
      <c r="H18" s="1" t="s">
        <v>272</v>
      </c>
      <c r="I18" s="1" t="s">
        <v>343</v>
      </c>
      <c r="J18" s="1" t="s">
        <v>274</v>
      </c>
      <c r="K18" s="1" t="s">
        <v>343</v>
      </c>
      <c r="L18" s="1" t="s">
        <v>343</v>
      </c>
      <c r="M18" s="1" t="s">
        <v>275</v>
      </c>
      <c r="N18" s="1" t="s">
        <v>275</v>
      </c>
      <c r="O18" s="1" t="s">
        <v>276</v>
      </c>
      <c r="P18" s="1" t="s">
        <v>277</v>
      </c>
      <c r="Q18" s="1" t="s">
        <v>278</v>
      </c>
      <c r="R18" s="1" t="s">
        <v>344</v>
      </c>
      <c r="S18" s="1" t="s">
        <v>280</v>
      </c>
      <c r="T18" s="1" t="s">
        <v>281</v>
      </c>
      <c r="U18" s="1" t="s">
        <v>282</v>
      </c>
    </row>
    <row r="19" s="1" customFormat="1" spans="1:21">
      <c r="A19" s="3">
        <v>17430555763</v>
      </c>
      <c r="B19" s="1" t="s">
        <v>268</v>
      </c>
      <c r="C19" s="1" t="s">
        <v>345</v>
      </c>
      <c r="D19" s="1" t="s">
        <v>346</v>
      </c>
      <c r="E19" s="1" t="s">
        <v>169</v>
      </c>
      <c r="F19" s="1" t="s">
        <v>268</v>
      </c>
      <c r="G19" s="1" t="s">
        <v>271</v>
      </c>
      <c r="H19" s="1" t="s">
        <v>272</v>
      </c>
      <c r="I19" s="1" t="s">
        <v>347</v>
      </c>
      <c r="J19" s="1" t="s">
        <v>274</v>
      </c>
      <c r="K19" s="1" t="s">
        <v>347</v>
      </c>
      <c r="L19" s="1" t="s">
        <v>347</v>
      </c>
      <c r="M19" s="1" t="s">
        <v>275</v>
      </c>
      <c r="N19" s="1" t="s">
        <v>275</v>
      </c>
      <c r="O19" s="1" t="s">
        <v>276</v>
      </c>
      <c r="P19" s="1" t="s">
        <v>277</v>
      </c>
      <c r="Q19" s="1" t="s">
        <v>278</v>
      </c>
      <c r="R19" s="1" t="s">
        <v>348</v>
      </c>
      <c r="S19" s="1" t="s">
        <v>280</v>
      </c>
      <c r="T19" s="1" t="s">
        <v>281</v>
      </c>
      <c r="U19" s="1" t="s">
        <v>282</v>
      </c>
    </row>
    <row r="20" s="1" customFormat="1" spans="1:21">
      <c r="A20" s="3">
        <v>17430540832</v>
      </c>
      <c r="B20" s="1" t="s">
        <v>268</v>
      </c>
      <c r="C20" s="1" t="s">
        <v>349</v>
      </c>
      <c r="D20" s="1" t="s">
        <v>350</v>
      </c>
      <c r="E20" s="1" t="s">
        <v>172</v>
      </c>
      <c r="F20" s="1" t="s">
        <v>268</v>
      </c>
      <c r="G20" s="1" t="s">
        <v>271</v>
      </c>
      <c r="H20" s="1" t="s">
        <v>272</v>
      </c>
      <c r="I20" s="1" t="s">
        <v>351</v>
      </c>
      <c r="J20" s="1" t="s">
        <v>274</v>
      </c>
      <c r="K20" s="1" t="s">
        <v>351</v>
      </c>
      <c r="L20" s="1" t="s">
        <v>351</v>
      </c>
      <c r="M20" s="1" t="s">
        <v>275</v>
      </c>
      <c r="N20" s="1" t="s">
        <v>275</v>
      </c>
      <c r="O20" s="1" t="s">
        <v>276</v>
      </c>
      <c r="P20" s="1" t="s">
        <v>277</v>
      </c>
      <c r="Q20" s="1" t="s">
        <v>278</v>
      </c>
      <c r="R20" s="1" t="s">
        <v>352</v>
      </c>
      <c r="S20" s="1" t="s">
        <v>280</v>
      </c>
      <c r="T20" s="1" t="s">
        <v>281</v>
      </c>
      <c r="U20" s="1" t="s">
        <v>282</v>
      </c>
    </row>
    <row r="21" s="1" customFormat="1" spans="1:21">
      <c r="A21" s="3">
        <v>17430536399</v>
      </c>
      <c r="B21" s="1" t="s">
        <v>268</v>
      </c>
      <c r="C21" s="1" t="s">
        <v>353</v>
      </c>
      <c r="D21" s="1" t="s">
        <v>350</v>
      </c>
      <c r="E21" s="1" t="s">
        <v>165</v>
      </c>
      <c r="F21" s="1" t="s">
        <v>268</v>
      </c>
      <c r="G21" s="1" t="s">
        <v>271</v>
      </c>
      <c r="H21" s="1" t="s">
        <v>272</v>
      </c>
      <c r="I21" s="1" t="s">
        <v>351</v>
      </c>
      <c r="J21" s="1" t="s">
        <v>274</v>
      </c>
      <c r="K21" s="1" t="s">
        <v>351</v>
      </c>
      <c r="L21" s="1" t="s">
        <v>351</v>
      </c>
      <c r="M21" s="1" t="s">
        <v>275</v>
      </c>
      <c r="N21" s="1" t="s">
        <v>275</v>
      </c>
      <c r="O21" s="1" t="s">
        <v>276</v>
      </c>
      <c r="P21" s="1" t="s">
        <v>277</v>
      </c>
      <c r="Q21" s="1" t="s">
        <v>278</v>
      </c>
      <c r="R21" s="1" t="s">
        <v>354</v>
      </c>
      <c r="S21" s="1" t="s">
        <v>280</v>
      </c>
      <c r="T21" s="1" t="s">
        <v>281</v>
      </c>
      <c r="U21" s="1" t="s">
        <v>282</v>
      </c>
    </row>
    <row r="22" s="1" customFormat="1" spans="1:21">
      <c r="A22" s="3">
        <v>17430375351</v>
      </c>
      <c r="B22" s="1" t="s">
        <v>268</v>
      </c>
      <c r="C22" s="1" t="s">
        <v>355</v>
      </c>
      <c r="D22" s="1" t="s">
        <v>326</v>
      </c>
      <c r="E22" s="1" t="s">
        <v>158</v>
      </c>
      <c r="F22" s="1" t="s">
        <v>268</v>
      </c>
      <c r="G22" s="1" t="s">
        <v>271</v>
      </c>
      <c r="H22" s="1" t="s">
        <v>272</v>
      </c>
      <c r="I22" s="1" t="s">
        <v>327</v>
      </c>
      <c r="J22" s="1" t="s">
        <v>274</v>
      </c>
      <c r="K22" s="1" t="s">
        <v>327</v>
      </c>
      <c r="L22" s="1" t="s">
        <v>327</v>
      </c>
      <c r="M22" s="1" t="s">
        <v>275</v>
      </c>
      <c r="N22" s="1" t="s">
        <v>275</v>
      </c>
      <c r="O22" s="1" t="s">
        <v>276</v>
      </c>
      <c r="P22" s="1" t="s">
        <v>277</v>
      </c>
      <c r="Q22" s="1" t="s">
        <v>278</v>
      </c>
      <c r="R22" s="1" t="s">
        <v>356</v>
      </c>
      <c r="S22" s="1" t="s">
        <v>280</v>
      </c>
      <c r="T22" s="1" t="s">
        <v>281</v>
      </c>
      <c r="U22" s="1" t="s">
        <v>282</v>
      </c>
    </row>
    <row r="23" s="1" customFormat="1" spans="1:21">
      <c r="A23" s="3">
        <v>17430191654</v>
      </c>
      <c r="B23" s="1" t="s">
        <v>268</v>
      </c>
      <c r="C23" s="1" t="s">
        <v>357</v>
      </c>
      <c r="D23" s="1" t="s">
        <v>358</v>
      </c>
      <c r="E23" s="1" t="s">
        <v>154</v>
      </c>
      <c r="F23" s="1" t="s">
        <v>268</v>
      </c>
      <c r="G23" s="1" t="s">
        <v>271</v>
      </c>
      <c r="H23" s="1" t="s">
        <v>272</v>
      </c>
      <c r="I23" s="1" t="s">
        <v>359</v>
      </c>
      <c r="J23" s="1" t="s">
        <v>274</v>
      </c>
      <c r="K23" s="1" t="s">
        <v>359</v>
      </c>
      <c r="L23" s="1" t="s">
        <v>359</v>
      </c>
      <c r="M23" s="1" t="s">
        <v>275</v>
      </c>
      <c r="N23" s="1" t="s">
        <v>275</v>
      </c>
      <c r="O23" s="1" t="s">
        <v>276</v>
      </c>
      <c r="P23" s="1" t="s">
        <v>277</v>
      </c>
      <c r="Q23" s="1" t="s">
        <v>278</v>
      </c>
      <c r="R23" s="1" t="s">
        <v>360</v>
      </c>
      <c r="S23" s="1" t="s">
        <v>280</v>
      </c>
      <c r="T23" s="1" t="s">
        <v>281</v>
      </c>
      <c r="U23" s="1" t="s">
        <v>282</v>
      </c>
    </row>
    <row r="24" s="1" customFormat="1" spans="1:21">
      <c r="A24" s="3">
        <v>17430072973</v>
      </c>
      <c r="B24" s="1" t="s">
        <v>268</v>
      </c>
      <c r="C24" s="1" t="s">
        <v>361</v>
      </c>
      <c r="D24" s="1" t="s">
        <v>362</v>
      </c>
      <c r="E24" s="1" t="s">
        <v>150</v>
      </c>
      <c r="F24" s="1" t="s">
        <v>268</v>
      </c>
      <c r="G24" s="1" t="s">
        <v>271</v>
      </c>
      <c r="H24" s="1" t="s">
        <v>272</v>
      </c>
      <c r="I24" s="1" t="s">
        <v>363</v>
      </c>
      <c r="J24" s="1" t="s">
        <v>274</v>
      </c>
      <c r="K24" s="1" t="s">
        <v>363</v>
      </c>
      <c r="L24" s="1" t="s">
        <v>363</v>
      </c>
      <c r="M24" s="1" t="s">
        <v>275</v>
      </c>
      <c r="N24" s="1" t="s">
        <v>275</v>
      </c>
      <c r="O24" s="1" t="s">
        <v>276</v>
      </c>
      <c r="P24" s="1" t="s">
        <v>277</v>
      </c>
      <c r="Q24" s="1" t="s">
        <v>278</v>
      </c>
      <c r="R24" s="1" t="s">
        <v>364</v>
      </c>
      <c r="S24" s="1" t="s">
        <v>280</v>
      </c>
      <c r="T24" s="1" t="s">
        <v>281</v>
      </c>
      <c r="U24" s="1" t="s">
        <v>282</v>
      </c>
    </row>
    <row r="25" s="1" customFormat="1" spans="1:21">
      <c r="A25" s="3">
        <v>17429996063</v>
      </c>
      <c r="B25" s="1" t="s">
        <v>268</v>
      </c>
      <c r="C25" s="1" t="s">
        <v>365</v>
      </c>
      <c r="D25" s="1" t="s">
        <v>366</v>
      </c>
      <c r="E25" s="1" t="s">
        <v>147</v>
      </c>
      <c r="F25" s="1" t="s">
        <v>268</v>
      </c>
      <c r="G25" s="1" t="s">
        <v>271</v>
      </c>
      <c r="H25" s="1" t="s">
        <v>272</v>
      </c>
      <c r="I25" s="1" t="s">
        <v>367</v>
      </c>
      <c r="J25" s="1" t="s">
        <v>274</v>
      </c>
      <c r="K25" s="1" t="s">
        <v>367</v>
      </c>
      <c r="L25" s="1" t="s">
        <v>367</v>
      </c>
      <c r="M25" s="1" t="s">
        <v>275</v>
      </c>
      <c r="N25" s="1" t="s">
        <v>275</v>
      </c>
      <c r="O25" s="1" t="s">
        <v>276</v>
      </c>
      <c r="P25" s="1" t="s">
        <v>277</v>
      </c>
      <c r="Q25" s="1" t="s">
        <v>278</v>
      </c>
      <c r="R25" s="1" t="s">
        <v>368</v>
      </c>
      <c r="S25" s="1" t="s">
        <v>280</v>
      </c>
      <c r="T25" s="1" t="s">
        <v>281</v>
      </c>
      <c r="U25" s="1" t="s">
        <v>282</v>
      </c>
    </row>
    <row r="26" s="1" customFormat="1" spans="1:21">
      <c r="A26" s="3">
        <v>17429906233</v>
      </c>
      <c r="B26" s="1" t="s">
        <v>268</v>
      </c>
      <c r="C26" s="1" t="s">
        <v>369</v>
      </c>
      <c r="D26" s="1" t="s">
        <v>370</v>
      </c>
      <c r="E26" s="1" t="s">
        <v>371</v>
      </c>
      <c r="F26" s="1" t="s">
        <v>268</v>
      </c>
      <c r="G26" s="1" t="s">
        <v>271</v>
      </c>
      <c r="H26" s="1" t="s">
        <v>272</v>
      </c>
      <c r="I26" s="1" t="s">
        <v>372</v>
      </c>
      <c r="J26" s="1" t="s">
        <v>274</v>
      </c>
      <c r="K26" s="1" t="s">
        <v>372</v>
      </c>
      <c r="L26" s="1" t="s">
        <v>372</v>
      </c>
      <c r="M26" s="1" t="s">
        <v>275</v>
      </c>
      <c r="N26" s="1" t="s">
        <v>275</v>
      </c>
      <c r="O26" s="1" t="s">
        <v>276</v>
      </c>
      <c r="P26" s="1" t="s">
        <v>277</v>
      </c>
      <c r="Q26" s="1" t="s">
        <v>278</v>
      </c>
      <c r="R26" s="1" t="s">
        <v>373</v>
      </c>
      <c r="S26" s="1" t="s">
        <v>280</v>
      </c>
      <c r="T26" s="1" t="s">
        <v>281</v>
      </c>
      <c r="U26" s="1" t="s">
        <v>282</v>
      </c>
    </row>
    <row r="27" s="1" customFormat="1" spans="1:21">
      <c r="A27" s="3">
        <v>17429835629</v>
      </c>
      <c r="B27" s="1" t="s">
        <v>268</v>
      </c>
      <c r="C27" s="1" t="s">
        <v>374</v>
      </c>
      <c r="D27" s="1" t="s">
        <v>375</v>
      </c>
      <c r="E27" s="1" t="s">
        <v>376</v>
      </c>
      <c r="F27" s="1" t="s">
        <v>268</v>
      </c>
      <c r="G27" s="1" t="s">
        <v>271</v>
      </c>
      <c r="H27" s="1" t="s">
        <v>272</v>
      </c>
      <c r="I27" s="1" t="s">
        <v>377</v>
      </c>
      <c r="J27" s="1" t="s">
        <v>274</v>
      </c>
      <c r="K27" s="1" t="s">
        <v>377</v>
      </c>
      <c r="L27" s="1" t="s">
        <v>377</v>
      </c>
      <c r="M27" s="1" t="s">
        <v>275</v>
      </c>
      <c r="N27" s="1" t="s">
        <v>275</v>
      </c>
      <c r="O27" s="1" t="s">
        <v>276</v>
      </c>
      <c r="P27" s="1" t="s">
        <v>277</v>
      </c>
      <c r="Q27" s="1" t="s">
        <v>278</v>
      </c>
      <c r="R27" s="1" t="s">
        <v>378</v>
      </c>
      <c r="S27" s="1" t="s">
        <v>280</v>
      </c>
      <c r="T27" s="1" t="s">
        <v>281</v>
      </c>
      <c r="U27" s="1" t="s">
        <v>282</v>
      </c>
    </row>
    <row r="28" s="1" customFormat="1" spans="1:21">
      <c r="A28" s="3">
        <v>17429739710</v>
      </c>
      <c r="B28" s="1" t="s">
        <v>268</v>
      </c>
      <c r="C28" s="1" t="s">
        <v>379</v>
      </c>
      <c r="D28" s="1" t="s">
        <v>362</v>
      </c>
      <c r="E28" s="1" t="s">
        <v>133</v>
      </c>
      <c r="F28" s="1" t="s">
        <v>268</v>
      </c>
      <c r="G28" s="1" t="s">
        <v>271</v>
      </c>
      <c r="H28" s="1" t="s">
        <v>272</v>
      </c>
      <c r="I28" s="1" t="s">
        <v>363</v>
      </c>
      <c r="J28" s="1" t="s">
        <v>274</v>
      </c>
      <c r="K28" s="1" t="s">
        <v>363</v>
      </c>
      <c r="L28" s="1" t="s">
        <v>363</v>
      </c>
      <c r="M28" s="1" t="s">
        <v>275</v>
      </c>
      <c r="N28" s="1" t="s">
        <v>275</v>
      </c>
      <c r="O28" s="1" t="s">
        <v>276</v>
      </c>
      <c r="P28" s="1" t="s">
        <v>277</v>
      </c>
      <c r="Q28" s="1" t="s">
        <v>278</v>
      </c>
      <c r="R28" s="1" t="s">
        <v>380</v>
      </c>
      <c r="S28" s="1" t="s">
        <v>280</v>
      </c>
      <c r="T28" s="1" t="s">
        <v>281</v>
      </c>
      <c r="U28" s="1" t="s">
        <v>282</v>
      </c>
    </row>
    <row r="29" s="1" customFormat="1" spans="1:21">
      <c r="A29" s="3">
        <v>17429670388</v>
      </c>
      <c r="B29" s="1" t="s">
        <v>268</v>
      </c>
      <c r="C29" s="1" t="s">
        <v>381</v>
      </c>
      <c r="D29" s="1" t="s">
        <v>382</v>
      </c>
      <c r="E29" s="1" t="s">
        <v>129</v>
      </c>
      <c r="F29" s="1" t="s">
        <v>268</v>
      </c>
      <c r="G29" s="1" t="s">
        <v>271</v>
      </c>
      <c r="H29" s="1" t="s">
        <v>272</v>
      </c>
      <c r="I29" s="1" t="s">
        <v>383</v>
      </c>
      <c r="J29" s="1" t="s">
        <v>274</v>
      </c>
      <c r="K29" s="1" t="s">
        <v>383</v>
      </c>
      <c r="L29" s="1" t="s">
        <v>383</v>
      </c>
      <c r="M29" s="1" t="s">
        <v>275</v>
      </c>
      <c r="N29" s="1" t="s">
        <v>275</v>
      </c>
      <c r="O29" s="1" t="s">
        <v>276</v>
      </c>
      <c r="P29" s="1" t="s">
        <v>277</v>
      </c>
      <c r="Q29" s="1" t="s">
        <v>278</v>
      </c>
      <c r="R29" s="1" t="s">
        <v>384</v>
      </c>
      <c r="S29" s="1" t="s">
        <v>280</v>
      </c>
      <c r="T29" s="1" t="s">
        <v>281</v>
      </c>
      <c r="U29" s="1" t="s">
        <v>282</v>
      </c>
    </row>
    <row r="30" s="1" customFormat="1" spans="1:21">
      <c r="A30" s="3">
        <v>17429653139</v>
      </c>
      <c r="B30" s="1" t="s">
        <v>268</v>
      </c>
      <c r="C30" s="1" t="s">
        <v>385</v>
      </c>
      <c r="D30" s="1" t="s">
        <v>386</v>
      </c>
      <c r="E30" s="1" t="s">
        <v>124</v>
      </c>
      <c r="F30" s="1" t="s">
        <v>268</v>
      </c>
      <c r="G30" s="1" t="s">
        <v>271</v>
      </c>
      <c r="H30" s="1" t="s">
        <v>272</v>
      </c>
      <c r="I30" s="1" t="s">
        <v>387</v>
      </c>
      <c r="J30" s="1" t="s">
        <v>274</v>
      </c>
      <c r="K30" s="1" t="s">
        <v>387</v>
      </c>
      <c r="L30" s="1" t="s">
        <v>387</v>
      </c>
      <c r="M30" s="1" t="s">
        <v>275</v>
      </c>
      <c r="N30" s="1" t="s">
        <v>275</v>
      </c>
      <c r="O30" s="1" t="s">
        <v>276</v>
      </c>
      <c r="P30" s="1" t="s">
        <v>277</v>
      </c>
      <c r="Q30" s="1" t="s">
        <v>278</v>
      </c>
      <c r="R30" s="1" t="s">
        <v>388</v>
      </c>
      <c r="S30" s="1" t="s">
        <v>280</v>
      </c>
      <c r="T30" s="1" t="s">
        <v>281</v>
      </c>
      <c r="U30" s="1" t="s">
        <v>282</v>
      </c>
    </row>
    <row r="31" s="1" customFormat="1" spans="1:21">
      <c r="A31" s="3">
        <v>17429350067</v>
      </c>
      <c r="B31" s="1" t="s">
        <v>268</v>
      </c>
      <c r="C31" s="1" t="s">
        <v>389</v>
      </c>
      <c r="D31" s="1" t="s">
        <v>350</v>
      </c>
      <c r="E31" s="1" t="s">
        <v>116</v>
      </c>
      <c r="F31" s="1" t="s">
        <v>268</v>
      </c>
      <c r="G31" s="1" t="s">
        <v>271</v>
      </c>
      <c r="H31" s="1" t="s">
        <v>272</v>
      </c>
      <c r="I31" s="1" t="s">
        <v>351</v>
      </c>
      <c r="J31" s="1" t="s">
        <v>274</v>
      </c>
      <c r="K31" s="1" t="s">
        <v>351</v>
      </c>
      <c r="L31" s="1" t="s">
        <v>351</v>
      </c>
      <c r="M31" s="1" t="s">
        <v>275</v>
      </c>
      <c r="N31" s="1" t="s">
        <v>275</v>
      </c>
      <c r="O31" s="1" t="s">
        <v>276</v>
      </c>
      <c r="P31" s="1" t="s">
        <v>277</v>
      </c>
      <c r="Q31" s="1" t="s">
        <v>278</v>
      </c>
      <c r="R31" s="1" t="s">
        <v>390</v>
      </c>
      <c r="S31" s="1" t="s">
        <v>280</v>
      </c>
      <c r="T31" s="1" t="s">
        <v>281</v>
      </c>
      <c r="U31" s="1" t="s">
        <v>282</v>
      </c>
    </row>
    <row r="32" s="1" customFormat="1" spans="1:21">
      <c r="A32" s="3">
        <v>17429181194</v>
      </c>
      <c r="B32" s="1" t="s">
        <v>268</v>
      </c>
      <c r="C32" s="1" t="s">
        <v>391</v>
      </c>
      <c r="D32" s="1" t="s">
        <v>311</v>
      </c>
      <c r="E32" s="1" t="s">
        <v>111</v>
      </c>
      <c r="F32" s="1" t="s">
        <v>268</v>
      </c>
      <c r="G32" s="1" t="s">
        <v>271</v>
      </c>
      <c r="H32" s="1" t="s">
        <v>272</v>
      </c>
      <c r="I32" s="1" t="s">
        <v>312</v>
      </c>
      <c r="J32" s="1" t="s">
        <v>274</v>
      </c>
      <c r="K32" s="1" t="s">
        <v>312</v>
      </c>
      <c r="L32" s="1" t="s">
        <v>312</v>
      </c>
      <c r="M32" s="1" t="s">
        <v>275</v>
      </c>
      <c r="N32" s="1" t="s">
        <v>275</v>
      </c>
      <c r="O32" s="1" t="s">
        <v>276</v>
      </c>
      <c r="P32" s="1" t="s">
        <v>277</v>
      </c>
      <c r="Q32" s="1" t="s">
        <v>278</v>
      </c>
      <c r="R32" s="1" t="s">
        <v>392</v>
      </c>
      <c r="S32" s="1" t="s">
        <v>280</v>
      </c>
      <c r="T32" s="1" t="s">
        <v>281</v>
      </c>
      <c r="U32" s="1" t="s">
        <v>282</v>
      </c>
    </row>
    <row r="33" s="1" customFormat="1" spans="1:21">
      <c r="A33" s="3">
        <v>17429099895</v>
      </c>
      <c r="B33" s="1" t="s">
        <v>268</v>
      </c>
      <c r="C33" s="1" t="s">
        <v>393</v>
      </c>
      <c r="D33" s="1" t="s">
        <v>292</v>
      </c>
      <c r="E33" s="1" t="s">
        <v>394</v>
      </c>
      <c r="F33" s="1" t="s">
        <v>268</v>
      </c>
      <c r="G33" s="1" t="s">
        <v>271</v>
      </c>
      <c r="H33" s="1" t="s">
        <v>272</v>
      </c>
      <c r="I33" s="1" t="s">
        <v>395</v>
      </c>
      <c r="J33" s="1" t="s">
        <v>274</v>
      </c>
      <c r="K33" s="1" t="s">
        <v>395</v>
      </c>
      <c r="L33" s="1" t="s">
        <v>395</v>
      </c>
      <c r="M33" s="1" t="s">
        <v>275</v>
      </c>
      <c r="N33" s="1" t="s">
        <v>275</v>
      </c>
      <c r="O33" s="1" t="s">
        <v>276</v>
      </c>
      <c r="P33" s="1" t="s">
        <v>277</v>
      </c>
      <c r="Q33" s="1" t="s">
        <v>278</v>
      </c>
      <c r="R33" s="1" t="s">
        <v>396</v>
      </c>
      <c r="S33" s="1" t="s">
        <v>280</v>
      </c>
      <c r="T33" s="1" t="s">
        <v>281</v>
      </c>
      <c r="U33" s="1" t="s">
        <v>282</v>
      </c>
    </row>
    <row r="34" s="1" customFormat="1" spans="1:21">
      <c r="A34" s="3">
        <v>17428755192</v>
      </c>
      <c r="B34" s="1" t="s">
        <v>268</v>
      </c>
      <c r="C34" s="1" t="s">
        <v>397</v>
      </c>
      <c r="D34" s="1" t="s">
        <v>398</v>
      </c>
      <c r="E34" s="1" t="s">
        <v>399</v>
      </c>
      <c r="F34" s="1" t="s">
        <v>268</v>
      </c>
      <c r="G34" s="1" t="s">
        <v>271</v>
      </c>
      <c r="H34" s="1" t="s">
        <v>272</v>
      </c>
      <c r="I34" s="1" t="s">
        <v>400</v>
      </c>
      <c r="J34" s="1" t="s">
        <v>274</v>
      </c>
      <c r="K34" s="1" t="s">
        <v>400</v>
      </c>
      <c r="L34" s="1" t="s">
        <v>400</v>
      </c>
      <c r="M34" s="1" t="s">
        <v>275</v>
      </c>
      <c r="N34" s="1" t="s">
        <v>275</v>
      </c>
      <c r="O34" s="1" t="s">
        <v>276</v>
      </c>
      <c r="P34" s="1" t="s">
        <v>277</v>
      </c>
      <c r="Q34" s="1" t="s">
        <v>278</v>
      </c>
      <c r="R34" s="1" t="s">
        <v>401</v>
      </c>
      <c r="S34" s="1" t="s">
        <v>280</v>
      </c>
      <c r="T34" s="1" t="s">
        <v>281</v>
      </c>
      <c r="U34" s="1" t="s">
        <v>282</v>
      </c>
    </row>
    <row r="35" s="1" customFormat="1" spans="1:21">
      <c r="A35" s="3">
        <v>17428595229</v>
      </c>
      <c r="B35" s="1" t="s">
        <v>402</v>
      </c>
      <c r="C35" s="1" t="s">
        <v>403</v>
      </c>
      <c r="D35" s="1" t="s">
        <v>404</v>
      </c>
      <c r="E35" s="1" t="s">
        <v>405</v>
      </c>
      <c r="F35" s="1" t="s">
        <v>268</v>
      </c>
      <c r="G35" s="1" t="s">
        <v>271</v>
      </c>
      <c r="H35" s="1" t="s">
        <v>272</v>
      </c>
      <c r="I35" s="1" t="s">
        <v>406</v>
      </c>
      <c r="J35" s="1" t="s">
        <v>274</v>
      </c>
      <c r="K35" s="1" t="s">
        <v>406</v>
      </c>
      <c r="L35" s="1" t="s">
        <v>406</v>
      </c>
      <c r="M35" s="1" t="s">
        <v>275</v>
      </c>
      <c r="N35" s="1" t="s">
        <v>275</v>
      </c>
      <c r="O35" s="1" t="s">
        <v>276</v>
      </c>
      <c r="P35" s="1" t="s">
        <v>277</v>
      </c>
      <c r="Q35" s="1" t="s">
        <v>278</v>
      </c>
      <c r="R35" s="1" t="s">
        <v>407</v>
      </c>
      <c r="S35" s="1" t="s">
        <v>280</v>
      </c>
      <c r="T35" s="1" t="s">
        <v>281</v>
      </c>
      <c r="U35" s="1" t="s">
        <v>282</v>
      </c>
    </row>
    <row r="36" s="1" customFormat="1" spans="1:21">
      <c r="A36" s="3">
        <v>17428186226</v>
      </c>
      <c r="B36" s="1" t="s">
        <v>402</v>
      </c>
      <c r="C36" s="1" t="s">
        <v>408</v>
      </c>
      <c r="D36" s="1" t="s">
        <v>409</v>
      </c>
      <c r="E36" s="1" t="s">
        <v>410</v>
      </c>
      <c r="F36" s="1" t="s">
        <v>268</v>
      </c>
      <c r="G36" s="1" t="s">
        <v>271</v>
      </c>
      <c r="H36" s="1" t="s">
        <v>272</v>
      </c>
      <c r="I36" s="1" t="s">
        <v>411</v>
      </c>
      <c r="J36" s="1" t="s">
        <v>274</v>
      </c>
      <c r="K36" s="1" t="s">
        <v>411</v>
      </c>
      <c r="L36" s="1" t="s">
        <v>411</v>
      </c>
      <c r="M36" s="1" t="s">
        <v>275</v>
      </c>
      <c r="N36" s="1" t="s">
        <v>275</v>
      </c>
      <c r="O36" s="1" t="s">
        <v>276</v>
      </c>
      <c r="P36" s="1" t="s">
        <v>277</v>
      </c>
      <c r="Q36" s="1" t="s">
        <v>278</v>
      </c>
      <c r="R36" s="1" t="s">
        <v>412</v>
      </c>
      <c r="S36" s="1" t="s">
        <v>280</v>
      </c>
      <c r="T36" s="1" t="s">
        <v>281</v>
      </c>
      <c r="U36" s="1" t="s">
        <v>282</v>
      </c>
    </row>
    <row r="37" s="1" customFormat="1" spans="1:21">
      <c r="A37" s="3">
        <v>17427972633</v>
      </c>
      <c r="B37" s="1" t="s">
        <v>402</v>
      </c>
      <c r="C37" s="1" t="s">
        <v>413</v>
      </c>
      <c r="D37" s="1" t="s">
        <v>414</v>
      </c>
      <c r="E37" s="1" t="s">
        <v>87</v>
      </c>
      <c r="F37" s="1" t="s">
        <v>268</v>
      </c>
      <c r="G37" s="1" t="s">
        <v>271</v>
      </c>
      <c r="H37" s="1" t="s">
        <v>272</v>
      </c>
      <c r="I37" s="1" t="s">
        <v>415</v>
      </c>
      <c r="J37" s="1" t="s">
        <v>274</v>
      </c>
      <c r="K37" s="1" t="s">
        <v>415</v>
      </c>
      <c r="L37" s="1" t="s">
        <v>415</v>
      </c>
      <c r="M37" s="1" t="s">
        <v>275</v>
      </c>
      <c r="N37" s="1" t="s">
        <v>275</v>
      </c>
      <c r="O37" s="1" t="s">
        <v>276</v>
      </c>
      <c r="P37" s="1" t="s">
        <v>277</v>
      </c>
      <c r="Q37" s="1" t="s">
        <v>278</v>
      </c>
      <c r="R37" s="1" t="s">
        <v>416</v>
      </c>
      <c r="S37" s="1" t="s">
        <v>280</v>
      </c>
      <c r="T37" s="1" t="s">
        <v>281</v>
      </c>
      <c r="U37" s="1" t="s">
        <v>282</v>
      </c>
    </row>
    <row r="38" s="1" customFormat="1" spans="1:21">
      <c r="A38" s="3">
        <v>17421830208</v>
      </c>
      <c r="B38" s="1" t="s">
        <v>402</v>
      </c>
      <c r="C38" s="1" t="s">
        <v>417</v>
      </c>
      <c r="D38" s="1" t="s">
        <v>418</v>
      </c>
      <c r="E38" s="1" t="s">
        <v>79</v>
      </c>
      <c r="F38" s="1" t="s">
        <v>268</v>
      </c>
      <c r="G38" s="1" t="s">
        <v>271</v>
      </c>
      <c r="H38" s="1" t="s">
        <v>272</v>
      </c>
      <c r="I38" s="1" t="s">
        <v>419</v>
      </c>
      <c r="J38" s="1" t="s">
        <v>274</v>
      </c>
      <c r="K38" s="1" t="s">
        <v>419</v>
      </c>
      <c r="L38" s="1" t="s">
        <v>419</v>
      </c>
      <c r="M38" s="1" t="s">
        <v>275</v>
      </c>
      <c r="N38" s="1" t="s">
        <v>275</v>
      </c>
      <c r="O38" s="1" t="s">
        <v>276</v>
      </c>
      <c r="P38" s="1" t="s">
        <v>277</v>
      </c>
      <c r="Q38" s="1" t="s">
        <v>278</v>
      </c>
      <c r="R38" s="1" t="s">
        <v>420</v>
      </c>
      <c r="S38" s="1" t="s">
        <v>280</v>
      </c>
      <c r="T38" s="1" t="s">
        <v>281</v>
      </c>
      <c r="U38" s="1" t="s">
        <v>282</v>
      </c>
    </row>
    <row r="39" s="1" customFormat="1" spans="1:21">
      <c r="A39" s="3">
        <v>17386082283</v>
      </c>
      <c r="B39" s="1" t="s">
        <v>421</v>
      </c>
      <c r="C39" s="1" t="s">
        <v>422</v>
      </c>
      <c r="D39" s="1" t="s">
        <v>423</v>
      </c>
      <c r="E39" s="1" t="s">
        <v>75</v>
      </c>
      <c r="F39" s="1" t="s">
        <v>268</v>
      </c>
      <c r="G39" s="1" t="s">
        <v>271</v>
      </c>
      <c r="H39" s="1" t="s">
        <v>272</v>
      </c>
      <c r="I39" s="1" t="s">
        <v>424</v>
      </c>
      <c r="J39" s="1" t="s">
        <v>274</v>
      </c>
      <c r="K39" s="1" t="s">
        <v>424</v>
      </c>
      <c r="L39" s="1" t="s">
        <v>424</v>
      </c>
      <c r="M39" s="1" t="s">
        <v>275</v>
      </c>
      <c r="N39" s="1" t="s">
        <v>275</v>
      </c>
      <c r="O39" s="1" t="s">
        <v>276</v>
      </c>
      <c r="P39" s="1" t="s">
        <v>277</v>
      </c>
      <c r="Q39" s="1" t="s">
        <v>278</v>
      </c>
      <c r="R39" s="1" t="s">
        <v>425</v>
      </c>
      <c r="S39" s="1" t="s">
        <v>280</v>
      </c>
      <c r="T39" s="1" t="s">
        <v>281</v>
      </c>
      <c r="U39" s="1" t="s">
        <v>282</v>
      </c>
    </row>
    <row r="40" s="1" customFormat="1" spans="1:21">
      <c r="A40" s="3">
        <v>17386035693</v>
      </c>
      <c r="B40" s="1" t="s">
        <v>421</v>
      </c>
      <c r="C40" s="1" t="s">
        <v>426</v>
      </c>
      <c r="D40" s="1" t="s">
        <v>427</v>
      </c>
      <c r="E40" s="1" t="s">
        <v>71</v>
      </c>
      <c r="F40" s="1" t="s">
        <v>402</v>
      </c>
      <c r="G40" s="1" t="s">
        <v>271</v>
      </c>
      <c r="H40" s="1" t="s">
        <v>272</v>
      </c>
      <c r="I40" s="1" t="s">
        <v>428</v>
      </c>
      <c r="J40" s="1" t="s">
        <v>274</v>
      </c>
      <c r="K40" s="1" t="s">
        <v>428</v>
      </c>
      <c r="L40" s="1" t="s">
        <v>428</v>
      </c>
      <c r="M40" s="1" t="s">
        <v>275</v>
      </c>
      <c r="N40" s="1" t="s">
        <v>275</v>
      </c>
      <c r="O40" s="1" t="s">
        <v>276</v>
      </c>
      <c r="P40" s="1" t="s">
        <v>277</v>
      </c>
      <c r="Q40" s="1" t="s">
        <v>278</v>
      </c>
      <c r="R40" s="1" t="s">
        <v>429</v>
      </c>
      <c r="S40" s="1" t="s">
        <v>280</v>
      </c>
      <c r="T40" s="1" t="s">
        <v>281</v>
      </c>
      <c r="U40" s="1" t="s">
        <v>282</v>
      </c>
    </row>
    <row r="41" s="1" customFormat="1" spans="1:21">
      <c r="A41" s="3">
        <v>17385745127</v>
      </c>
      <c r="B41" s="1" t="s">
        <v>430</v>
      </c>
      <c r="C41" s="1" t="s">
        <v>431</v>
      </c>
      <c r="D41" s="1" t="s">
        <v>404</v>
      </c>
      <c r="E41" s="1" t="s">
        <v>432</v>
      </c>
      <c r="F41" s="1" t="s">
        <v>402</v>
      </c>
      <c r="G41" s="1" t="s">
        <v>271</v>
      </c>
      <c r="H41" s="1" t="s">
        <v>272</v>
      </c>
      <c r="I41" s="1" t="s">
        <v>433</v>
      </c>
      <c r="J41" s="1" t="s">
        <v>274</v>
      </c>
      <c r="K41" s="1" t="s">
        <v>433</v>
      </c>
      <c r="L41" s="1" t="s">
        <v>433</v>
      </c>
      <c r="M41" s="1" t="s">
        <v>275</v>
      </c>
      <c r="N41" s="1" t="s">
        <v>275</v>
      </c>
      <c r="O41" s="1" t="s">
        <v>276</v>
      </c>
      <c r="P41" s="1" t="s">
        <v>277</v>
      </c>
      <c r="Q41" s="1" t="s">
        <v>278</v>
      </c>
      <c r="R41" s="1" t="s">
        <v>434</v>
      </c>
      <c r="S41" s="1" t="s">
        <v>280</v>
      </c>
      <c r="T41" s="1" t="s">
        <v>281</v>
      </c>
      <c r="U41" s="1" t="s">
        <v>282</v>
      </c>
    </row>
    <row r="42" s="1" customFormat="1" spans="1:21">
      <c r="A42" s="3">
        <v>17377636430</v>
      </c>
      <c r="B42" s="1" t="s">
        <v>430</v>
      </c>
      <c r="C42" s="1" t="s">
        <v>435</v>
      </c>
      <c r="D42" s="1" t="s">
        <v>436</v>
      </c>
      <c r="E42" s="1" t="s">
        <v>61</v>
      </c>
      <c r="F42" s="1" t="s">
        <v>268</v>
      </c>
      <c r="G42" s="1" t="s">
        <v>271</v>
      </c>
      <c r="H42" s="1" t="s">
        <v>272</v>
      </c>
      <c r="I42" s="1" t="s">
        <v>437</v>
      </c>
      <c r="J42" s="1" t="s">
        <v>274</v>
      </c>
      <c r="K42" s="1" t="s">
        <v>437</v>
      </c>
      <c r="L42" s="1" t="s">
        <v>437</v>
      </c>
      <c r="M42" s="1" t="s">
        <v>275</v>
      </c>
      <c r="N42" s="1" t="s">
        <v>275</v>
      </c>
      <c r="O42" s="1" t="s">
        <v>276</v>
      </c>
      <c r="P42" s="1" t="s">
        <v>277</v>
      </c>
      <c r="Q42" s="1" t="s">
        <v>278</v>
      </c>
      <c r="R42" s="1" t="s">
        <v>438</v>
      </c>
      <c r="S42" s="1" t="s">
        <v>280</v>
      </c>
      <c r="T42" s="1" t="s">
        <v>281</v>
      </c>
      <c r="U42" s="1" t="s">
        <v>282</v>
      </c>
    </row>
    <row r="43" s="1" customFormat="1" spans="1:21">
      <c r="A43" s="3">
        <v>17377588103</v>
      </c>
      <c r="B43" s="1" t="s">
        <v>430</v>
      </c>
      <c r="C43" s="1" t="s">
        <v>439</v>
      </c>
      <c r="D43" s="1" t="s">
        <v>440</v>
      </c>
      <c r="E43" s="1" t="s">
        <v>57</v>
      </c>
      <c r="F43" s="1" t="s">
        <v>268</v>
      </c>
      <c r="G43" s="1" t="s">
        <v>271</v>
      </c>
      <c r="H43" s="1" t="s">
        <v>272</v>
      </c>
      <c r="I43" s="1" t="s">
        <v>441</v>
      </c>
      <c r="J43" s="1" t="s">
        <v>274</v>
      </c>
      <c r="K43" s="1" t="s">
        <v>441</v>
      </c>
      <c r="L43" s="1" t="s">
        <v>441</v>
      </c>
      <c r="M43" s="1" t="s">
        <v>275</v>
      </c>
      <c r="N43" s="1" t="s">
        <v>275</v>
      </c>
      <c r="O43" s="1" t="s">
        <v>276</v>
      </c>
      <c r="P43" s="1" t="s">
        <v>277</v>
      </c>
      <c r="Q43" s="1" t="s">
        <v>278</v>
      </c>
      <c r="R43" s="1" t="s">
        <v>442</v>
      </c>
      <c r="S43" s="1" t="s">
        <v>280</v>
      </c>
      <c r="T43" s="1" t="s">
        <v>281</v>
      </c>
      <c r="U43" s="1" t="s">
        <v>282</v>
      </c>
    </row>
    <row r="44" s="1" customFormat="1" spans="1:21">
      <c r="A44" s="3">
        <v>17362756417</v>
      </c>
      <c r="B44" s="1" t="s">
        <v>443</v>
      </c>
      <c r="C44" s="1" t="s">
        <v>444</v>
      </c>
      <c r="D44" s="1" t="s">
        <v>445</v>
      </c>
      <c r="E44" s="1" t="s">
        <v>48</v>
      </c>
      <c r="F44" s="1" t="s">
        <v>268</v>
      </c>
      <c r="G44" s="1" t="s">
        <v>271</v>
      </c>
      <c r="H44" s="1" t="s">
        <v>272</v>
      </c>
      <c r="I44" s="1" t="s">
        <v>446</v>
      </c>
      <c r="J44" s="1" t="s">
        <v>274</v>
      </c>
      <c r="K44" s="1" t="s">
        <v>446</v>
      </c>
      <c r="L44" s="1" t="s">
        <v>446</v>
      </c>
      <c r="M44" s="1" t="s">
        <v>275</v>
      </c>
      <c r="N44" s="1" t="s">
        <v>275</v>
      </c>
      <c r="O44" s="1" t="s">
        <v>276</v>
      </c>
      <c r="P44" s="1" t="s">
        <v>277</v>
      </c>
      <c r="Q44" s="1" t="s">
        <v>278</v>
      </c>
      <c r="R44" s="1" t="s">
        <v>447</v>
      </c>
      <c r="S44" s="1" t="s">
        <v>280</v>
      </c>
      <c r="T44" s="1" t="s">
        <v>281</v>
      </c>
      <c r="U44" s="1" t="s">
        <v>282</v>
      </c>
    </row>
    <row r="45" s="1" customFormat="1" spans="1:21">
      <c r="A45" s="3">
        <v>17362619616</v>
      </c>
      <c r="B45" s="1" t="s">
        <v>443</v>
      </c>
      <c r="C45" s="1" t="s">
        <v>448</v>
      </c>
      <c r="D45" s="1" t="s">
        <v>436</v>
      </c>
      <c r="E45" s="1" t="s">
        <v>43</v>
      </c>
      <c r="F45" s="1" t="s">
        <v>268</v>
      </c>
      <c r="G45" s="1" t="s">
        <v>271</v>
      </c>
      <c r="H45" s="1" t="s">
        <v>272</v>
      </c>
      <c r="I45" s="1" t="s">
        <v>449</v>
      </c>
      <c r="J45" s="1" t="s">
        <v>274</v>
      </c>
      <c r="K45" s="1" t="s">
        <v>449</v>
      </c>
      <c r="L45" s="1" t="s">
        <v>449</v>
      </c>
      <c r="M45" s="1" t="s">
        <v>275</v>
      </c>
      <c r="N45" s="1" t="s">
        <v>275</v>
      </c>
      <c r="O45" s="1" t="s">
        <v>276</v>
      </c>
      <c r="P45" s="1" t="s">
        <v>277</v>
      </c>
      <c r="Q45" s="1" t="s">
        <v>278</v>
      </c>
      <c r="R45" s="1" t="s">
        <v>450</v>
      </c>
      <c r="S45" s="1" t="s">
        <v>280</v>
      </c>
      <c r="T45" s="1" t="s">
        <v>281</v>
      </c>
      <c r="U45" s="1" t="s">
        <v>282</v>
      </c>
    </row>
    <row r="46" s="1" customFormat="1" spans="1:21">
      <c r="A46" s="3">
        <v>17345660949</v>
      </c>
      <c r="B46" s="1" t="s">
        <v>451</v>
      </c>
      <c r="C46" s="1" t="s">
        <v>452</v>
      </c>
      <c r="D46" s="1" t="s">
        <v>453</v>
      </c>
      <c r="E46" s="1" t="s">
        <v>454</v>
      </c>
      <c r="F46" s="1" t="s">
        <v>268</v>
      </c>
      <c r="G46" s="1" t="s">
        <v>271</v>
      </c>
      <c r="H46" s="1" t="s">
        <v>272</v>
      </c>
      <c r="I46" s="1" t="s">
        <v>367</v>
      </c>
      <c r="J46" s="1" t="s">
        <v>274</v>
      </c>
      <c r="K46" s="1" t="s">
        <v>367</v>
      </c>
      <c r="L46" s="1" t="s">
        <v>367</v>
      </c>
      <c r="M46" s="1" t="s">
        <v>275</v>
      </c>
      <c r="N46" s="1" t="s">
        <v>275</v>
      </c>
      <c r="O46" s="1" t="s">
        <v>276</v>
      </c>
      <c r="P46" s="1" t="s">
        <v>277</v>
      </c>
      <c r="Q46" s="1" t="s">
        <v>278</v>
      </c>
      <c r="R46" s="1" t="s">
        <v>455</v>
      </c>
      <c r="S46" s="1" t="s">
        <v>280</v>
      </c>
      <c r="T46" s="1" t="s">
        <v>281</v>
      </c>
      <c r="U46" s="1" t="s">
        <v>282</v>
      </c>
    </row>
    <row r="47" s="1" customFormat="1" spans="1:21">
      <c r="A47" s="3">
        <v>17343489877</v>
      </c>
      <c r="B47" s="1" t="s">
        <v>451</v>
      </c>
      <c r="C47" s="1" t="s">
        <v>456</v>
      </c>
      <c r="D47" s="1" t="s">
        <v>457</v>
      </c>
      <c r="E47" s="1" t="s">
        <v>31</v>
      </c>
      <c r="F47" s="1" t="s">
        <v>268</v>
      </c>
      <c r="G47" s="1" t="s">
        <v>271</v>
      </c>
      <c r="H47" s="1" t="s">
        <v>272</v>
      </c>
      <c r="I47" s="1" t="s">
        <v>458</v>
      </c>
      <c r="J47" s="1" t="s">
        <v>274</v>
      </c>
      <c r="K47" s="1" t="s">
        <v>458</v>
      </c>
      <c r="L47" s="1" t="s">
        <v>458</v>
      </c>
      <c r="M47" s="1" t="s">
        <v>275</v>
      </c>
      <c r="N47" s="1" t="s">
        <v>275</v>
      </c>
      <c r="O47" s="1" t="s">
        <v>276</v>
      </c>
      <c r="P47" s="1" t="s">
        <v>277</v>
      </c>
      <c r="Q47" s="1" t="s">
        <v>278</v>
      </c>
      <c r="R47" s="1" t="s">
        <v>459</v>
      </c>
      <c r="S47" s="1" t="s">
        <v>280</v>
      </c>
      <c r="T47" s="1" t="s">
        <v>281</v>
      </c>
      <c r="U47" s="1" t="s">
        <v>282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2022-03-08T01:42:34Z</dcterms:created>
  <dcterms:modified xsi:type="dcterms:W3CDTF">2022-03-08T01:52:35Z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D04017356A994708A40E2C959E66F4DC</vt:lpwstr>
  </property>
  <property fmtid="{D5CDD505-2E9C-101B-9397-08002B2CF9AE}" pid="3" name="KSOProductBuildVer">
    <vt:lpwstr>2052-11.1.0.11365</vt:lpwstr>
  </property>
</Properties>
</file>