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对账!$1:$30</definedName>
  </definedNames>
  <calcPr calcId="144525"/>
</workbook>
</file>

<file path=xl/sharedStrings.xml><?xml version="1.0" encoding="utf-8"?>
<sst xmlns="http://schemas.openxmlformats.org/spreadsheetml/2006/main" count="930" uniqueCount="361">
  <si>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</si>
  <si>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</si>
  <si>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</si>
  <si>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</si>
  <si>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</si>
  <si>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</si>
  <si>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</si>
  <si>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</si>
  <si>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</si>
  <si>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</si>
  <si>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</si>
  <si>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</si>
  <si>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</si>
  <si>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</si>
  <si>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</si>
  <si>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</si>
  <si>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</si>
  <si>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</si>
  <si>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</si>
  <si>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</si>
  <si>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</si>
  <si>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</si>
  <si>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</si>
  <si>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</si>
  <si>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</si>
  <si>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16593783807	</t>
  </si>
  <si>
    <t>Ctrip</t>
  </si>
  <si>
    <t>正常</t>
  </si>
  <si>
    <t>[凤凰城]凤凰城芳德瑞酒店(Found Re Phoenix)(44788910)</t>
  </si>
  <si>
    <t>标准特大床房&lt;不退款&gt;&lt;2人入住&gt;</t>
  </si>
  <si>
    <t>USD</t>
  </si>
  <si>
    <t>Hollinger/Jonathan</t>
  </si>
  <si>
    <t>CA5326220308USD</t>
  </si>
  <si>
    <t>未提现</t>
  </si>
  <si>
    <t>携程开票</t>
  </si>
  <si>
    <t xml:space="preserve">2280043	</t>
  </si>
  <si>
    <t xml:space="preserve">	</t>
  </si>
  <si>
    <t xml:space="preserve">16940133899	</t>
  </si>
  <si>
    <t>[利斯堡]利斯堡湖泊群罗德威酒店(Rodeway Inn Leesburg Chain of Lakes)(37236190)</t>
  </si>
  <si>
    <t>标准客房, 1 张特大床, 吸烟房&lt;不退款&gt;&lt;2人入住&gt;</t>
  </si>
  <si>
    <t>Priest/Joan</t>
  </si>
  <si>
    <t xml:space="preserve">2330377	</t>
  </si>
  <si>
    <t xml:space="preserve">58077269	</t>
  </si>
  <si>
    <t xml:space="preserve">17016163266	</t>
  </si>
  <si>
    <t>[比洛克西]美岸酒店(Beau Rivage)(39650366)</t>
  </si>
  <si>
    <t>豪华客房1张特大床（城景）&lt;不退款&gt;&lt;2人入住&gt;</t>
  </si>
  <si>
    <t>battalora/john m</t>
  </si>
  <si>
    <t xml:space="preserve">2347882	</t>
  </si>
  <si>
    <t xml:space="preserve">896257478	</t>
  </si>
  <si>
    <t xml:space="preserve">17213088900	</t>
  </si>
  <si>
    <t>[纽约]纽约时代广场流场酒店(Hotel Riu Plaza New York Times Square)(37224561)</t>
  </si>
  <si>
    <t>豪华特大床房&lt;不退款&gt;&lt;2人入住&gt;</t>
  </si>
  <si>
    <t>Jackson/Jeffery</t>
  </si>
  <si>
    <t xml:space="preserve">2405819	</t>
  </si>
  <si>
    <t xml:space="preserve">17286874710	</t>
  </si>
  <si>
    <t>[新加坡]新加坡滨海泛太平洋高级服务公寓 (Staycation Approved)(Pan Pacific Serviced Suites Beach Road, Singapore (Staycation Approved))(44800753)</t>
  </si>
  <si>
    <t>一卧室豪华房&lt;不退款&gt;&lt;2人入住&gt;</t>
  </si>
  <si>
    <t>Lin/Yu Hsuan</t>
  </si>
  <si>
    <t xml:space="preserve">2413122	</t>
  </si>
  <si>
    <t xml:space="preserve">14241630-1	</t>
  </si>
  <si>
    <t xml:space="preserve">17360320644	</t>
  </si>
  <si>
    <t>[瓦尔内明德]海王星酒店(Hotel Neptun)(39669590)</t>
  </si>
  <si>
    <t>双人间&lt;2人入住&gt;&lt;不退款&gt;</t>
  </si>
  <si>
    <t>kell/Kristian</t>
  </si>
  <si>
    <t xml:space="preserve">2419232	</t>
  </si>
  <si>
    <t xml:space="preserve">EXPEDIA_1893956917	</t>
  </si>
  <si>
    <t xml:space="preserve">17368645429	</t>
  </si>
  <si>
    <t>[波特兰]波特兰机场克拉丽奥酒店(Clarion Hotel Airport Portland)(37204649)</t>
  </si>
  <si>
    <t>2张双人床房&lt;不退款&gt;&lt;2人入住&gt;</t>
  </si>
  <si>
    <t>Given/Timothy</t>
  </si>
  <si>
    <t xml:space="preserve">67394706	</t>
  </si>
  <si>
    <t xml:space="preserve">17368720865	</t>
  </si>
  <si>
    <t>[曼彻斯特]曼彻斯特波特兰宜必思尚品酒店(Ibis Styles Manchester Portland)(37236203)</t>
  </si>
  <si>
    <t>标准大床房&lt;2人入住&gt;&lt;不退款&gt;&lt;早餐&gt;</t>
  </si>
  <si>
    <t>Clifford/John</t>
  </si>
  <si>
    <t xml:space="preserve">2419758	</t>
  </si>
  <si>
    <t xml:space="preserve">17369066402	</t>
  </si>
  <si>
    <t>[克雷森特城]北岸旅馆(North Coast Inn)(40069520)</t>
  </si>
  <si>
    <t>客房1张大床&lt;不退款&gt;&lt;2人入住&gt;</t>
  </si>
  <si>
    <t>YOWELL/TALEA</t>
  </si>
  <si>
    <t xml:space="preserve">2419790	</t>
  </si>
  <si>
    <t>取消</t>
  </si>
  <si>
    <t xml:space="preserve">17411398307	</t>
  </si>
  <si>
    <t>[拉斯维加斯]美高梅大酒店(MGM Grand)(37200014)</t>
  </si>
  <si>
    <t>至尊两张大床房&lt;不退款&gt;&lt;2人入住&gt;</t>
  </si>
  <si>
    <t>Serapiao/Paulo</t>
  </si>
  <si>
    <t xml:space="preserve">2422038	</t>
  </si>
  <si>
    <t xml:space="preserve">17454314989	</t>
  </si>
  <si>
    <t>[埃奇韦尔]伦敦北华美达酒店(Ramada London North)(39034382)</t>
  </si>
  <si>
    <t>标准双人房&lt;不退款&gt;&lt;2人入住&gt;</t>
  </si>
  <si>
    <t>JEAVONS/SIMON</t>
  </si>
  <si>
    <t xml:space="preserve">2431576	</t>
  </si>
  <si>
    <t xml:space="preserve">17465117455	</t>
  </si>
  <si>
    <t>[波士顿]波士顿后湾希尔顿酒店(Hilton Boston Back Bay)(37206484)</t>
  </si>
  <si>
    <t>特大床房&lt;不退款&gt;&lt;2人入住&gt;</t>
  </si>
  <si>
    <t>Abbas/Samya,Elhag/Hamid</t>
  </si>
  <si>
    <t xml:space="preserve">2433118	</t>
  </si>
  <si>
    <t xml:space="preserve">17500925444	</t>
  </si>
  <si>
    <t>Withington/Leanne Marie,Kilgallon/Daniel</t>
  </si>
  <si>
    <t xml:space="preserve">17509942486	</t>
  </si>
  <si>
    <t>[温哥华]费尔蒙特水滨酒店(Fairmont Waterfront)(37203259)</t>
  </si>
  <si>
    <t>费尔蒙特城景特大床房&lt;不退款&gt;&lt;2人入住&gt;</t>
  </si>
  <si>
    <t>Yang/Alan</t>
  </si>
  <si>
    <t xml:space="preserve">2439501	</t>
  </si>
  <si>
    <t xml:space="preserve">17523553886	</t>
  </si>
  <si>
    <t>OToole/Luke</t>
  </si>
  <si>
    <t xml:space="preserve">17534028112	</t>
  </si>
  <si>
    <t>[八打灵再也]八打灵再也喜来登酒店(Sheraton Petaling Jaya Hotel)(37215404)</t>
  </si>
  <si>
    <t>豪华城景特大床房&lt;不退款&gt;&lt;2人入住&gt;</t>
  </si>
  <si>
    <t>siak/siau fang</t>
  </si>
  <si>
    <t xml:space="preserve">2444353	</t>
  </si>
  <si>
    <t xml:space="preserve">17538746224	</t>
  </si>
  <si>
    <t>[吉隆坡]吉隆坡四季酒店(Four Seasons Hotel Kuala Lumpur)(40721593)</t>
  </si>
  <si>
    <t>公园景精致套房（行政俱乐部套房待遇）&lt;不退款&gt;&lt;2人入住&gt;</t>
  </si>
  <si>
    <t>Wong/Christine Shiow-Yann</t>
  </si>
  <si>
    <t xml:space="preserve">2444722	</t>
  </si>
  <si>
    <t xml:space="preserve">17540226018	</t>
  </si>
  <si>
    <t>[迈阿密]迈阿密市中心港口假日酒店(Holiday Inn Hotel Port of Miami-Downtown, an Ihg Hotel)(37223488)</t>
  </si>
  <si>
    <t>大号床房&lt;不退款&gt;&lt;2人入住&gt;</t>
  </si>
  <si>
    <t>Pointer/Cheryl A</t>
  </si>
  <si>
    <t xml:space="preserve">17540836583	</t>
  </si>
  <si>
    <t>[达曼]布莱拉达曼酒店(Braira Dammam Hotel)(39657874)</t>
  </si>
  <si>
    <t>豪华客房2张双床&lt;不退款&gt;&lt;2人入住&gt;</t>
  </si>
  <si>
    <t>Alrowaili/Ahmed,Alrowaili/Ahmed</t>
  </si>
  <si>
    <t xml:space="preserve">LLASTGAYRJ	</t>
  </si>
  <si>
    <t xml:space="preserve">17541002386	</t>
  </si>
  <si>
    <t>[伯明翰]希尔顿伯明翰大街欢朋酒店(Hampton by Hilton Birmingham Broad Street)(37240967)</t>
  </si>
  <si>
    <t>客房&lt;不退款&gt;&lt;2人入住&gt;</t>
  </si>
  <si>
    <t>GEOHAGHON/NAOMI,NEWTON/TOM</t>
  </si>
  <si>
    <t xml:space="preserve">17541707087	</t>
  </si>
  <si>
    <t>[斯诺霍米什县]风之天使娱乐场度假村(Angel of The Winds Casino Resort)(39643073)</t>
  </si>
  <si>
    <t>豪华客房2张大床&lt;不退款&gt;&lt;2人入住&gt;</t>
  </si>
  <si>
    <t>Radford/Kurstin shaylyn</t>
  </si>
  <si>
    <t xml:space="preserve">2445859	</t>
  </si>
  <si>
    <t xml:space="preserve">R64860	</t>
  </si>
  <si>
    <t xml:space="preserve">17547306150	</t>
  </si>
  <si>
    <t>[兰贝斯区]伦敦丽亭滨河酒店(Park Plaza London Riverbank)(37203460)</t>
  </si>
  <si>
    <t>高级房&lt;不退款&gt;&lt;2人入住&gt;</t>
  </si>
  <si>
    <t>Burnett/Abigail</t>
  </si>
  <si>
    <t xml:space="preserve">2446403	</t>
  </si>
  <si>
    <t xml:space="preserve">17548352156	</t>
  </si>
  <si>
    <t>[波塔]斯里依斯干达 D 酒店(D Hotel Seri Iskandar)(39626459)</t>
  </si>
  <si>
    <t>高级房间&lt;不退款&gt;&lt;2人入住&gt;</t>
  </si>
  <si>
    <t>Basariah Nomawi/Rabiahtun,Basariah Nomawi/Rabiahtun</t>
  </si>
  <si>
    <t xml:space="preserve">17548525532	</t>
  </si>
  <si>
    <t>标准间&lt;不退款&gt;&lt;2人入住&gt;</t>
  </si>
  <si>
    <t>YUSOFF/NORHAYATI</t>
  </si>
  <si>
    <t xml:space="preserve">2446957	</t>
  </si>
  <si>
    <t xml:space="preserve">17549416722	</t>
  </si>
  <si>
    <t>[圣达菲]圣达菲中部6号汽车旅馆(Motel 6-Santa Fe, NM - Central)(40106331)</t>
  </si>
  <si>
    <t>标准间1特大床&lt;不退款&gt;&lt;2人入住&gt;</t>
  </si>
  <si>
    <t>Farrow/Jamie michelle</t>
  </si>
  <si>
    <t xml:space="preserve">43A9ALGAVY	</t>
  </si>
  <si>
    <t xml:space="preserve">17549808709	</t>
  </si>
  <si>
    <t>[巴塞罗那]巴塞罗那迪普塔西奥酒店(Hostalin Barcelona Diputación)(39616574)</t>
  </si>
  <si>
    <t>经济房双人床（无窗）&lt;不退款&gt;&lt;2人入住&gt;</t>
  </si>
  <si>
    <t>Martinez Galindo/Adrian</t>
  </si>
  <si>
    <t xml:space="preserve">2022030420329	</t>
  </si>
  <si>
    <t xml:space="preserve">17550234994	</t>
  </si>
  <si>
    <t>[怡保]怡保怡都大酒店(Paragon City Hotel Ipoh)(48317980)</t>
  </si>
  <si>
    <t>标准房&lt;不退款&gt;&lt;2人入住&gt;</t>
  </si>
  <si>
    <t>TAHIR/FAIZAL</t>
  </si>
  <si>
    <t>，</t>
  </si>
  <si>
    <t>A220308100811481</t>
  </si>
  <si>
    <t>USD / HKD 当前参考汇率: 7.81845</t>
  </si>
  <si>
    <t>总计：3455 USD/
27012.74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</si>
  <si>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</si>
  <si>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</si>
  <si>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</si>
  <si>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</si>
  <si>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</si>
  <si>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</si>
  <si>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</si>
  <si>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</si>
  <si>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</si>
  <si>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</si>
  <si>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</si>
  <si>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</si>
  <si>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</si>
  <si>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</si>
  <si>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</si>
  <si>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</si>
  <si>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</si>
  <si>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</si>
  <si>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2022-03-04</t>
  </si>
  <si>
    <t>2448318</t>
  </si>
  <si>
    <t>八打灵再也喜来登酒店</t>
  </si>
  <si>
    <t>siak siau fang</t>
  </si>
  <si>
    <t>2022-03-05</t>
  </si>
  <si>
    <t>退房日周结</t>
  </si>
  <si>
    <t>0.00</t>
  </si>
  <si>
    <t>RMB</t>
  </si>
  <si>
    <t>0</t>
  </si>
  <si>
    <t>携程盛景国际直连</t>
  </si>
  <si>
    <t>01.010677</t>
  </si>
  <si>
    <t>2022-03-04 16:20:12</t>
  </si>
  <si>
    <t>否</t>
  </si>
  <si>
    <t>汇智国际旅游发展有限公司</t>
  </si>
  <si>
    <t>直连</t>
  </si>
  <si>
    <t>2447764</t>
  </si>
  <si>
    <t>百丽宫大酒店</t>
  </si>
  <si>
    <t>TAHIR FAIZAL</t>
  </si>
  <si>
    <t>126.66</t>
  </si>
  <si>
    <t>20.00</t>
  </si>
  <si>
    <t>2022-03-04 10:46:59</t>
  </si>
  <si>
    <t>2447508</t>
  </si>
  <si>
    <t>迪普塔西翁青年旅舍</t>
  </si>
  <si>
    <t>Martinez Galindo Adrian</t>
  </si>
  <si>
    <t>335.65</t>
  </si>
  <si>
    <t>53.00</t>
  </si>
  <si>
    <t>2022-03-04 07:34:17</t>
  </si>
  <si>
    <t>2022-03-03</t>
  </si>
  <si>
    <t>2447336</t>
  </si>
  <si>
    <t>圣达菲中部 6 号汽车旅馆</t>
  </si>
  <si>
    <t>Farrow Jamie michelle</t>
  </si>
  <si>
    <t>272.40</t>
  </si>
  <si>
    <t>43.00</t>
  </si>
  <si>
    <t>2022-03-03 23:40:51</t>
  </si>
  <si>
    <t>2446957</t>
  </si>
  <si>
    <t>斯里依斯干达 D 酒店</t>
  </si>
  <si>
    <t>YUSOFF NORHAYATI</t>
  </si>
  <si>
    <t>221.72</t>
  </si>
  <si>
    <t>35.00</t>
  </si>
  <si>
    <t>2022-03-03 20:01:09</t>
  </si>
  <si>
    <t>2446878</t>
  </si>
  <si>
    <t>Basariah Nomawi Rabiahtun,Basariah Nomawi Rabiahtun</t>
  </si>
  <si>
    <t>247.06</t>
  </si>
  <si>
    <t>39.00</t>
  </si>
  <si>
    <t>2022-03-03 19:22:43</t>
  </si>
  <si>
    <t>2446403</t>
  </si>
  <si>
    <t>伦敦丽亭滨河酒店</t>
  </si>
  <si>
    <t>Burnett Abigail</t>
  </si>
  <si>
    <t>1146.62</t>
  </si>
  <si>
    <t>181.00</t>
  </si>
  <si>
    <t>2022-03-03 16:24:13</t>
  </si>
  <si>
    <t>2445859</t>
  </si>
  <si>
    <t>风之天使娱乐场酒店</t>
  </si>
  <si>
    <t>Radford Kurstin shaylyn</t>
  </si>
  <si>
    <t>1083.27</t>
  </si>
  <si>
    <t>171.00</t>
  </si>
  <si>
    <t>2022-03-03 11:55:57</t>
  </si>
  <si>
    <t>2445536</t>
  </si>
  <si>
    <t>希尔顿伯明翰大街欢朋酒店</t>
  </si>
  <si>
    <t>GEOHAGHON NAOMI,NEWTON TOM</t>
  </si>
  <si>
    <t>468.78</t>
  </si>
  <si>
    <t>74.00</t>
  </si>
  <si>
    <t>2022-03-03 04:39:56</t>
  </si>
  <si>
    <t>2445469</t>
  </si>
  <si>
    <t>布莱拉达曼酒店</t>
  </si>
  <si>
    <t>Alrowaili Ahmed,Alrowaili Ahmed</t>
  </si>
  <si>
    <t>569.37</t>
  </si>
  <si>
    <t>90.00</t>
  </si>
  <si>
    <t>2022-03-03 01:17:04</t>
  </si>
  <si>
    <t>2022-03-02</t>
  </si>
  <si>
    <t>2445227</t>
  </si>
  <si>
    <t>迈阿密市中心港口假日酒店</t>
  </si>
  <si>
    <t>Pointer Cheryl A</t>
  </si>
  <si>
    <t>2138.29</t>
  </si>
  <si>
    <t>338.00</t>
  </si>
  <si>
    <t>2022-03-02 21:39:09</t>
  </si>
  <si>
    <t>2444722</t>
  </si>
  <si>
    <t>吉隆坡四季酒店</t>
  </si>
  <si>
    <t>Wong Christine Shiow-Yann</t>
  </si>
  <si>
    <t>2473.58</t>
  </si>
  <si>
    <t>391.00</t>
  </si>
  <si>
    <t>2022-03-02 18:07:21</t>
  </si>
  <si>
    <t>2444353</t>
  </si>
  <si>
    <t>575.69</t>
  </si>
  <si>
    <t>91.00</t>
  </si>
  <si>
    <t>2022-03-02 15:09:15</t>
  </si>
  <si>
    <t>2022-03-01</t>
  </si>
  <si>
    <t>2441736</t>
  </si>
  <si>
    <t>曼彻斯特波特兰宜必思尚品酒店</t>
  </si>
  <si>
    <t>OToole Luke</t>
  </si>
  <si>
    <t>467.96</t>
  </si>
  <si>
    <t>2022-03-01 06:06:14</t>
  </si>
  <si>
    <t>2022-02-28</t>
  </si>
  <si>
    <t>2439501</t>
  </si>
  <si>
    <t>费尔蒙特水滨酒店</t>
  </si>
  <si>
    <t>Yang Alan</t>
  </si>
  <si>
    <t>1342.04</t>
  </si>
  <si>
    <t>212.00</t>
  </si>
  <si>
    <t>2022-02-28 05:55:34</t>
  </si>
  <si>
    <t>2022-02-27</t>
  </si>
  <si>
    <t>2436962</t>
  </si>
  <si>
    <t>Withington Leanne Marie,Kilgallon Daniel</t>
  </si>
  <si>
    <t>468.45</t>
  </si>
  <si>
    <t>2022-02-27 00:01:07</t>
  </si>
  <si>
    <t>2022-02-24</t>
  </si>
  <si>
    <t>2433118</t>
  </si>
  <si>
    <t>波士顿后湾希尔顿酒店</t>
  </si>
  <si>
    <t>Abbas Samya,Elhag Hamid</t>
  </si>
  <si>
    <t>1044.12</t>
  </si>
  <si>
    <t>165.00</t>
  </si>
  <si>
    <t>2022-02-24 07:08:28</t>
  </si>
  <si>
    <t>2022-02-22</t>
  </si>
  <si>
    <t>2431576</t>
  </si>
  <si>
    <t>伦敦北华美达酒店</t>
  </si>
  <si>
    <t>JEAVONS SIMON</t>
  </si>
  <si>
    <t>292.08</t>
  </si>
  <si>
    <t>46.00</t>
  </si>
  <si>
    <t>2022-02-22 21:13:54</t>
  </si>
  <si>
    <t>2022-02-18</t>
  </si>
  <si>
    <t>2422038</t>
  </si>
  <si>
    <t>美高梅大酒店</t>
  </si>
  <si>
    <t>Serapiao Paulo</t>
  </si>
  <si>
    <t>476.32</t>
  </si>
  <si>
    <t>75.00</t>
  </si>
  <si>
    <t>2022-02-18 11:55:34</t>
  </si>
  <si>
    <t>2022-02-16</t>
  </si>
  <si>
    <t>2419758</t>
  </si>
  <si>
    <t>Clifford John</t>
  </si>
  <si>
    <t>470.19</t>
  </si>
  <si>
    <t>2022-02-16 07:38:09</t>
  </si>
  <si>
    <t>2419731</t>
  </si>
  <si>
    <t>波特兰克拉丽奥酒店</t>
  </si>
  <si>
    <t>Given Timothy</t>
  </si>
  <si>
    <t>648.10</t>
  </si>
  <si>
    <t>102.00</t>
  </si>
  <si>
    <t>2022-02-16 04:57:12</t>
  </si>
  <si>
    <t>2022-02-14</t>
  </si>
  <si>
    <t>2419232</t>
  </si>
  <si>
    <t>海王星酒店</t>
  </si>
  <si>
    <t>kell Kristian</t>
  </si>
  <si>
    <t>1248.11</t>
  </si>
  <si>
    <t>196.00</t>
  </si>
  <si>
    <t>2022-02-14 18:21:00</t>
  </si>
  <si>
    <t>2022-02-05</t>
  </si>
  <si>
    <t>2413122</t>
  </si>
  <si>
    <t>海泛太平洋高级服务公寓</t>
  </si>
  <si>
    <t>Lin Yu Hsuan</t>
  </si>
  <si>
    <t>1370.28</t>
  </si>
  <si>
    <t>215.00</t>
  </si>
  <si>
    <t>2022-02-05 00:26:38</t>
  </si>
  <si>
    <t>2022-01-22</t>
  </si>
  <si>
    <t>2405819</t>
  </si>
  <si>
    <t>纽约时代广场RIU广场酒店</t>
  </si>
  <si>
    <t>Jackson Jeffery</t>
  </si>
  <si>
    <t>1077.10</t>
  </si>
  <si>
    <t>169.00</t>
  </si>
  <si>
    <t>2022-01-22 07:53:00</t>
  </si>
  <si>
    <t>2021-12-20</t>
  </si>
  <si>
    <t>2347882</t>
  </si>
  <si>
    <t>美岸酒店</t>
  </si>
  <si>
    <t>battalora john m</t>
  </si>
  <si>
    <t>1373.79</t>
  </si>
  <si>
    <t>2021-12-20 09:17:23</t>
  </si>
  <si>
    <t>2021-12-08</t>
  </si>
  <si>
    <t>2330377</t>
  </si>
  <si>
    <t>利斯堡罗德威旅馆</t>
  </si>
  <si>
    <t>Priest Joan</t>
  </si>
  <si>
    <t>504.81</t>
  </si>
  <si>
    <t>79.00</t>
  </si>
  <si>
    <t>2021-12-08 08:42:51</t>
  </si>
  <si>
    <t>2021-10-19</t>
  </si>
  <si>
    <t>2280043</t>
  </si>
  <si>
    <t>凤凰城 FOUND:RE 酒店</t>
  </si>
  <si>
    <t>Hollinger Jonathan</t>
  </si>
  <si>
    <t>1501.48</t>
  </si>
  <si>
    <t>233.00</t>
  </si>
  <si>
    <t>2021-10-19 10:04:02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</si>
</sst>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18" fillId="15" borderId="3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44624</v>
      </c>
      <c r="G2" s="6">
        <v>44625</v>
      </c>
      <c r="H2" s="4">
        <v>1</v>
      </c>
      <c r="I2" s="4">
        <v>1</v>
      </c>
      <c r="J2" s="4">
        <v>1</v>
      </c>
      <c r="K2" s="4" t="s">
        <v>30</v>
      </c>
      <c r="L2" s="4">
        <v>233</v>
      </c>
      <c r="M2" s="4">
        <v>233</v>
      </c>
      <c r="N2" s="4" t="s">
        <v>31</v>
      </c>
      <c r="O2" s="4" t="s">
        <v>32</v>
      </c>
      <c r="P2" s="4" t="s">
        <v>33</v>
      </c>
      <c r="Q2" s="4">
        <v>0</v>
      </c>
      <c r="R2" s="7">
        <v>44488</v>
      </c>
      <c r="S2" s="6">
        <v>44628</v>
      </c>
      <c r="T2" s="4" t="s">
        <v>34</v>
      </c>
      <c r="U2" s="4">
        <v>233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44624</v>
      </c>
      <c r="G3" s="6">
        <v>44625</v>
      </c>
      <c r="H3" s="4">
        <v>1</v>
      </c>
      <c r="I3" s="4">
        <v>1</v>
      </c>
      <c r="J3" s="4">
        <v>1</v>
      </c>
      <c r="K3" s="4" t="s">
        <v>30</v>
      </c>
      <c r="L3" s="4">
        <v>79</v>
      </c>
      <c r="M3" s="4">
        <v>79</v>
      </c>
      <c r="N3" s="4" t="s">
        <v>40</v>
      </c>
      <c r="O3" s="4" t="s">
        <v>32</v>
      </c>
      <c r="P3" s="4" t="s">
        <v>33</v>
      </c>
      <c r="Q3" s="4">
        <v>0</v>
      </c>
      <c r="R3" s="7">
        <v>44538</v>
      </c>
      <c r="S3" s="6">
        <v>44628</v>
      </c>
      <c r="T3" s="4" t="s">
        <v>34</v>
      </c>
      <c r="U3" s="4">
        <v>79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44624</v>
      </c>
      <c r="G4" s="6">
        <v>44625</v>
      </c>
      <c r="H4" s="4">
        <v>1</v>
      </c>
      <c r="I4" s="4">
        <v>1</v>
      </c>
      <c r="J4" s="4">
        <v>1</v>
      </c>
      <c r="K4" s="4" t="s">
        <v>30</v>
      </c>
      <c r="L4" s="4">
        <v>215</v>
      </c>
      <c r="M4" s="4">
        <v>215</v>
      </c>
      <c r="N4" s="4" t="s">
        <v>46</v>
      </c>
      <c r="O4" s="4" t="s">
        <v>32</v>
      </c>
      <c r="P4" s="4" t="s">
        <v>33</v>
      </c>
      <c r="Q4" s="4">
        <v>0</v>
      </c>
      <c r="R4" s="7">
        <v>44550</v>
      </c>
      <c r="S4" s="6">
        <v>44628</v>
      </c>
      <c r="T4" s="4" t="s">
        <v>34</v>
      </c>
      <c r="U4" s="4">
        <v>215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44624</v>
      </c>
      <c r="G5" s="6">
        <v>44625</v>
      </c>
      <c r="H5" s="4">
        <v>1</v>
      </c>
      <c r="I5" s="4">
        <v>1</v>
      </c>
      <c r="J5" s="4">
        <v>1</v>
      </c>
      <c r="K5" s="4" t="s">
        <v>30</v>
      </c>
      <c r="L5" s="4">
        <v>169</v>
      </c>
      <c r="M5" s="4">
        <v>169</v>
      </c>
      <c r="N5" s="4" t="s">
        <v>52</v>
      </c>
      <c r="O5" s="4" t="s">
        <v>32</v>
      </c>
      <c r="P5" s="4" t="s">
        <v>33</v>
      </c>
      <c r="Q5" s="4">
        <v>0</v>
      </c>
      <c r="R5" s="7">
        <v>44583</v>
      </c>
      <c r="S5" s="6">
        <v>44628</v>
      </c>
      <c r="T5" s="4" t="s">
        <v>34</v>
      </c>
      <c r="U5" s="4">
        <v>169</v>
      </c>
      <c r="V5" s="4">
        <v>0</v>
      </c>
      <c r="W5" s="4">
        <v>0</v>
      </c>
      <c r="X5" s="4" t="s">
        <v>53</v>
      </c>
      <c r="Y5" s="4" t="s">
        <v>36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44624</v>
      </c>
      <c r="G6" s="6">
        <v>44625</v>
      </c>
      <c r="H6" s="4">
        <v>1</v>
      </c>
      <c r="I6" s="4">
        <v>1</v>
      </c>
      <c r="J6" s="4">
        <v>1</v>
      </c>
      <c r="K6" s="4" t="s">
        <v>30</v>
      </c>
      <c r="L6" s="4">
        <v>215</v>
      </c>
      <c r="M6" s="4">
        <v>215</v>
      </c>
      <c r="N6" s="4" t="s">
        <v>57</v>
      </c>
      <c r="O6" s="4" t="s">
        <v>32</v>
      </c>
      <c r="P6" s="4" t="s">
        <v>33</v>
      </c>
      <c r="Q6" s="4">
        <v>0</v>
      </c>
      <c r="R6" s="7">
        <v>44597</v>
      </c>
      <c r="S6" s="6">
        <v>44628</v>
      </c>
      <c r="T6" s="4" t="s">
        <v>34</v>
      </c>
      <c r="U6" s="4">
        <v>215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44624</v>
      </c>
      <c r="G7" s="6">
        <v>44625</v>
      </c>
      <c r="H7" s="4">
        <v>1</v>
      </c>
      <c r="I7" s="4">
        <v>1</v>
      </c>
      <c r="J7" s="4">
        <v>1</v>
      </c>
      <c r="K7" s="4" t="s">
        <v>30</v>
      </c>
      <c r="L7" s="4">
        <v>196</v>
      </c>
      <c r="M7" s="4">
        <v>196</v>
      </c>
      <c r="N7" s="4" t="s">
        <v>63</v>
      </c>
      <c r="O7" s="4" t="s">
        <v>32</v>
      </c>
      <c r="P7" s="4" t="s">
        <v>33</v>
      </c>
      <c r="Q7" s="4">
        <v>0</v>
      </c>
      <c r="R7" s="7">
        <v>44606</v>
      </c>
      <c r="S7" s="6">
        <v>44628</v>
      </c>
      <c r="T7" s="4" t="s">
        <v>34</v>
      </c>
      <c r="U7" s="4">
        <v>196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44624</v>
      </c>
      <c r="G8" s="6">
        <v>44625</v>
      </c>
      <c r="H8" s="4">
        <v>1</v>
      </c>
      <c r="I8" s="4">
        <v>1</v>
      </c>
      <c r="J8" s="4">
        <v>1</v>
      </c>
      <c r="K8" s="4" t="s">
        <v>30</v>
      </c>
      <c r="L8" s="4">
        <v>102</v>
      </c>
      <c r="M8" s="4">
        <v>102</v>
      </c>
      <c r="N8" s="4" t="s">
        <v>69</v>
      </c>
      <c r="O8" s="4" t="s">
        <v>32</v>
      </c>
      <c r="P8" s="4" t="s">
        <v>33</v>
      </c>
      <c r="Q8" s="4">
        <v>0</v>
      </c>
      <c r="R8" s="7">
        <v>44608</v>
      </c>
      <c r="S8" s="6">
        <v>44628</v>
      </c>
      <c r="T8" s="4" t="s">
        <v>34</v>
      </c>
      <c r="U8" s="4">
        <v>102</v>
      </c>
      <c r="V8" s="4">
        <v>0</v>
      </c>
      <c r="W8" s="4">
        <v>0</v>
      </c>
      <c r="X8" s="4" t="s">
        <v>36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44624</v>
      </c>
      <c r="G9" s="6">
        <v>44625</v>
      </c>
      <c r="H9" s="4">
        <v>1</v>
      </c>
      <c r="I9" s="4">
        <v>1</v>
      </c>
      <c r="J9" s="4">
        <v>1</v>
      </c>
      <c r="K9" s="4" t="s">
        <v>30</v>
      </c>
      <c r="L9" s="4">
        <v>74</v>
      </c>
      <c r="M9" s="4">
        <v>74</v>
      </c>
      <c r="N9" s="4" t="s">
        <v>74</v>
      </c>
      <c r="O9" s="4" t="s">
        <v>32</v>
      </c>
      <c r="P9" s="4" t="s">
        <v>33</v>
      </c>
      <c r="Q9" s="4">
        <v>0</v>
      </c>
      <c r="R9" s="7">
        <v>44608</v>
      </c>
      <c r="S9" s="6">
        <v>44628</v>
      </c>
      <c r="T9" s="4" t="s">
        <v>34</v>
      </c>
      <c r="U9" s="4">
        <v>74</v>
      </c>
      <c r="V9" s="4">
        <v>0</v>
      </c>
      <c r="W9" s="4">
        <v>0</v>
      </c>
      <c r="X9" s="4" t="s">
        <v>75</v>
      </c>
      <c r="Y9" s="4" t="s">
        <v>36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44624</v>
      </c>
      <c r="G10" s="6">
        <v>44625</v>
      </c>
      <c r="H10" s="4">
        <v>1</v>
      </c>
      <c r="I10" s="4">
        <v>1</v>
      </c>
      <c r="J10" s="4">
        <v>1</v>
      </c>
      <c r="K10" s="4" t="s">
        <v>30</v>
      </c>
      <c r="L10" s="4">
        <v>63</v>
      </c>
      <c r="M10" s="4">
        <v>63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44608</v>
      </c>
      <c r="S10" s="6">
        <v>44628</v>
      </c>
      <c r="T10" s="4" t="s">
        <v>34</v>
      </c>
      <c r="U10" s="4">
        <v>63</v>
      </c>
      <c r="V10" s="4">
        <v>0</v>
      </c>
      <c r="W10" s="4">
        <v>0</v>
      </c>
      <c r="X10" s="4" t="s">
        <v>80</v>
      </c>
      <c r="Y10" s="4" t="s">
        <v>36</v>
      </c>
    </row>
    <row r="11" s="4" customFormat="1" spans="1:25">
      <c r="A11" s="4" t="s">
        <v>76</v>
      </c>
      <c r="B11" s="4" t="s">
        <v>26</v>
      </c>
      <c r="C11" s="4" t="s">
        <v>81</v>
      </c>
      <c r="D11" s="4" t="s">
        <v>77</v>
      </c>
      <c r="E11" s="4" t="s">
        <v>78</v>
      </c>
      <c r="F11" s="6">
        <v>44624</v>
      </c>
      <c r="G11" s="6">
        <v>44625</v>
      </c>
      <c r="H11" s="4">
        <v>1</v>
      </c>
      <c r="I11" s="4">
        <v>1</v>
      </c>
      <c r="J11" s="4">
        <v>1</v>
      </c>
      <c r="K11" s="4" t="s">
        <v>30</v>
      </c>
      <c r="L11" s="4">
        <v>-63</v>
      </c>
      <c r="M11" s="4">
        <v>-63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44608</v>
      </c>
      <c r="S11" s="6">
        <v>44628</v>
      </c>
      <c r="T11" s="4" t="s">
        <v>34</v>
      </c>
      <c r="U11" s="4">
        <v>-63</v>
      </c>
      <c r="V11" s="4">
        <v>0</v>
      </c>
      <c r="W11" s="4">
        <v>0</v>
      </c>
      <c r="X11" s="4" t="s">
        <v>80</v>
      </c>
      <c r="Y11" s="4" t="s">
        <v>36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44624</v>
      </c>
      <c r="G12" s="6">
        <v>44625</v>
      </c>
      <c r="H12" s="4">
        <v>1</v>
      </c>
      <c r="I12" s="4">
        <v>1</v>
      </c>
      <c r="J12" s="4">
        <v>1</v>
      </c>
      <c r="K12" s="4" t="s">
        <v>30</v>
      </c>
      <c r="L12" s="4">
        <v>75</v>
      </c>
      <c r="M12" s="4">
        <v>75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44610</v>
      </c>
      <c r="S12" s="6">
        <v>44628</v>
      </c>
      <c r="T12" s="4" t="s">
        <v>34</v>
      </c>
      <c r="U12" s="4">
        <v>75</v>
      </c>
      <c r="V12" s="4">
        <v>0</v>
      </c>
      <c r="W12" s="4">
        <v>0</v>
      </c>
      <c r="X12" s="4" t="s">
        <v>86</v>
      </c>
      <c r="Y12" s="4" t="s">
        <v>36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44624</v>
      </c>
      <c r="G13" s="6">
        <v>44625</v>
      </c>
      <c r="H13" s="4">
        <v>1</v>
      </c>
      <c r="I13" s="4">
        <v>1</v>
      </c>
      <c r="J13" s="4">
        <v>1</v>
      </c>
      <c r="K13" s="4" t="s">
        <v>30</v>
      </c>
      <c r="L13" s="4">
        <v>46</v>
      </c>
      <c r="M13" s="4">
        <v>46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44614</v>
      </c>
      <c r="S13" s="6">
        <v>44628</v>
      </c>
      <c r="T13" s="4" t="s">
        <v>34</v>
      </c>
      <c r="U13" s="4">
        <v>46</v>
      </c>
      <c r="V13" s="4">
        <v>0</v>
      </c>
      <c r="W13" s="4">
        <v>0</v>
      </c>
      <c r="X13" s="4" t="s">
        <v>91</v>
      </c>
      <c r="Y13" s="4" t="s">
        <v>36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44624</v>
      </c>
      <c r="G14" s="6">
        <v>44625</v>
      </c>
      <c r="H14" s="4">
        <v>1</v>
      </c>
      <c r="I14" s="4">
        <v>1</v>
      </c>
      <c r="J14" s="4">
        <v>1</v>
      </c>
      <c r="K14" s="4" t="s">
        <v>30</v>
      </c>
      <c r="L14" s="4">
        <v>165</v>
      </c>
      <c r="M14" s="4">
        <v>165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44616</v>
      </c>
      <c r="S14" s="6">
        <v>44628</v>
      </c>
      <c r="T14" s="4" t="s">
        <v>34</v>
      </c>
      <c r="U14" s="4">
        <v>165</v>
      </c>
      <c r="V14" s="4">
        <v>0</v>
      </c>
      <c r="W14" s="4">
        <v>0</v>
      </c>
      <c r="X14" s="4" t="s">
        <v>96</v>
      </c>
      <c r="Y14" s="4" t="s">
        <v>36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72</v>
      </c>
      <c r="E15" s="4" t="s">
        <v>73</v>
      </c>
      <c r="F15" s="6">
        <v>44624</v>
      </c>
      <c r="G15" s="6">
        <v>44625</v>
      </c>
      <c r="H15" s="4">
        <v>1</v>
      </c>
      <c r="I15" s="4">
        <v>1</v>
      </c>
      <c r="J15" s="4">
        <v>1</v>
      </c>
      <c r="K15" s="4" t="s">
        <v>30</v>
      </c>
      <c r="L15" s="4">
        <v>74</v>
      </c>
      <c r="M15" s="4">
        <v>74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44619</v>
      </c>
      <c r="S15" s="6">
        <v>44628</v>
      </c>
      <c r="T15" s="4" t="s">
        <v>34</v>
      </c>
      <c r="U15" s="4">
        <v>74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44624</v>
      </c>
      <c r="G16" s="6">
        <v>44625</v>
      </c>
      <c r="H16" s="4">
        <v>1</v>
      </c>
      <c r="I16" s="4">
        <v>1</v>
      </c>
      <c r="J16" s="4">
        <v>1</v>
      </c>
      <c r="K16" s="4" t="s">
        <v>30</v>
      </c>
      <c r="L16" s="4">
        <v>212</v>
      </c>
      <c r="M16" s="4">
        <v>212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44620</v>
      </c>
      <c r="S16" s="6">
        <v>44628</v>
      </c>
      <c r="T16" s="4" t="s">
        <v>34</v>
      </c>
      <c r="U16" s="4">
        <v>212</v>
      </c>
      <c r="V16" s="4">
        <v>0</v>
      </c>
      <c r="W16" s="4">
        <v>0</v>
      </c>
      <c r="X16" s="4" t="s">
        <v>103</v>
      </c>
      <c r="Y16" s="4" t="s">
        <v>36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72</v>
      </c>
      <c r="E17" s="4" t="s">
        <v>73</v>
      </c>
      <c r="F17" s="6">
        <v>44624</v>
      </c>
      <c r="G17" s="6">
        <v>44625</v>
      </c>
      <c r="H17" s="4">
        <v>1</v>
      </c>
      <c r="I17" s="4">
        <v>1</v>
      </c>
      <c r="J17" s="4">
        <v>1</v>
      </c>
      <c r="K17" s="4" t="s">
        <v>30</v>
      </c>
      <c r="L17" s="4">
        <v>74</v>
      </c>
      <c r="M17" s="4">
        <v>74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44621</v>
      </c>
      <c r="S17" s="6">
        <v>44628</v>
      </c>
      <c r="T17" s="4" t="s">
        <v>34</v>
      </c>
      <c r="U17" s="4">
        <v>74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44624</v>
      </c>
      <c r="G18" s="6">
        <v>44625</v>
      </c>
      <c r="H18" s="4">
        <v>1</v>
      </c>
      <c r="I18" s="4">
        <v>1</v>
      </c>
      <c r="J18" s="4">
        <v>1</v>
      </c>
      <c r="K18" s="4" t="s">
        <v>30</v>
      </c>
      <c r="L18" s="4">
        <v>91</v>
      </c>
      <c r="M18" s="4">
        <v>91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44622</v>
      </c>
      <c r="S18" s="6">
        <v>44628</v>
      </c>
      <c r="T18" s="4" t="s">
        <v>34</v>
      </c>
      <c r="U18" s="4">
        <v>91</v>
      </c>
      <c r="V18" s="4">
        <v>0</v>
      </c>
      <c r="W18" s="4">
        <v>0</v>
      </c>
      <c r="X18" s="4" t="s">
        <v>110</v>
      </c>
      <c r="Y18" s="4" t="s">
        <v>36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44624</v>
      </c>
      <c r="G19" s="6">
        <v>44625</v>
      </c>
      <c r="H19" s="4">
        <v>1</v>
      </c>
      <c r="I19" s="4">
        <v>1</v>
      </c>
      <c r="J19" s="4">
        <v>1</v>
      </c>
      <c r="K19" s="4" t="s">
        <v>30</v>
      </c>
      <c r="L19" s="4">
        <v>391</v>
      </c>
      <c r="M19" s="4">
        <v>391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44622</v>
      </c>
      <c r="S19" s="6">
        <v>44628</v>
      </c>
      <c r="T19" s="4" t="s">
        <v>34</v>
      </c>
      <c r="U19" s="4">
        <v>391</v>
      </c>
      <c r="V19" s="4">
        <v>0</v>
      </c>
      <c r="W19" s="4">
        <v>0</v>
      </c>
      <c r="X19" s="4" t="s">
        <v>115</v>
      </c>
      <c r="Y19" s="4" t="s">
        <v>36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 t="s">
        <v>118</v>
      </c>
      <c r="F20" s="6">
        <v>44624</v>
      </c>
      <c r="G20" s="6">
        <v>44625</v>
      </c>
      <c r="H20" s="4">
        <v>1</v>
      </c>
      <c r="I20" s="4">
        <v>1</v>
      </c>
      <c r="J20" s="4">
        <v>1</v>
      </c>
      <c r="K20" s="4" t="s">
        <v>30</v>
      </c>
      <c r="L20" s="4">
        <v>338</v>
      </c>
      <c r="M20" s="4">
        <v>338</v>
      </c>
      <c r="N20" s="4" t="s">
        <v>119</v>
      </c>
      <c r="O20" s="4" t="s">
        <v>32</v>
      </c>
      <c r="P20" s="4" t="s">
        <v>33</v>
      </c>
      <c r="Q20" s="4">
        <v>0</v>
      </c>
      <c r="R20" s="7">
        <v>44622</v>
      </c>
      <c r="S20" s="6">
        <v>44628</v>
      </c>
      <c r="T20" s="4" t="s">
        <v>34</v>
      </c>
      <c r="U20" s="4">
        <v>338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121</v>
      </c>
      <c r="E21" s="4" t="s">
        <v>122</v>
      </c>
      <c r="F21" s="6">
        <v>44624</v>
      </c>
      <c r="G21" s="6">
        <v>44625</v>
      </c>
      <c r="H21" s="4">
        <v>1</v>
      </c>
      <c r="I21" s="4">
        <v>1</v>
      </c>
      <c r="J21" s="4">
        <v>1</v>
      </c>
      <c r="K21" s="4" t="s">
        <v>30</v>
      </c>
      <c r="L21" s="4">
        <v>90</v>
      </c>
      <c r="M21" s="4">
        <v>90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44623</v>
      </c>
      <c r="S21" s="6">
        <v>44628</v>
      </c>
      <c r="T21" s="4" t="s">
        <v>34</v>
      </c>
      <c r="U21" s="4">
        <v>90</v>
      </c>
      <c r="V21" s="4">
        <v>0</v>
      </c>
      <c r="W21" s="4">
        <v>0</v>
      </c>
      <c r="X21" s="4" t="s">
        <v>36</v>
      </c>
      <c r="Y21" s="4" t="s">
        <v>124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126</v>
      </c>
      <c r="E22" s="4" t="s">
        <v>127</v>
      </c>
      <c r="F22" s="6">
        <v>44624</v>
      </c>
      <c r="G22" s="6">
        <v>44625</v>
      </c>
      <c r="H22" s="4">
        <v>1</v>
      </c>
      <c r="I22" s="4">
        <v>1</v>
      </c>
      <c r="J22" s="4">
        <v>1</v>
      </c>
      <c r="K22" s="4" t="s">
        <v>30</v>
      </c>
      <c r="L22" s="4">
        <v>74</v>
      </c>
      <c r="M22" s="4">
        <v>74</v>
      </c>
      <c r="N22" s="4" t="s">
        <v>128</v>
      </c>
      <c r="O22" s="4" t="s">
        <v>32</v>
      </c>
      <c r="P22" s="4" t="s">
        <v>33</v>
      </c>
      <c r="Q22" s="4">
        <v>0</v>
      </c>
      <c r="R22" s="7">
        <v>44623</v>
      </c>
      <c r="S22" s="6">
        <v>44628</v>
      </c>
      <c r="T22" s="4" t="s">
        <v>34</v>
      </c>
      <c r="U22" s="4">
        <v>74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129</v>
      </c>
      <c r="B23" s="4" t="s">
        <v>26</v>
      </c>
      <c r="C23" s="4" t="s">
        <v>27</v>
      </c>
      <c r="D23" s="4" t="s">
        <v>130</v>
      </c>
      <c r="E23" s="4" t="s">
        <v>131</v>
      </c>
      <c r="F23" s="6">
        <v>44624</v>
      </c>
      <c r="G23" s="6">
        <v>44625</v>
      </c>
      <c r="H23" s="4">
        <v>1</v>
      </c>
      <c r="I23" s="4">
        <v>1</v>
      </c>
      <c r="J23" s="4">
        <v>1</v>
      </c>
      <c r="K23" s="4" t="s">
        <v>30</v>
      </c>
      <c r="L23" s="4">
        <v>171</v>
      </c>
      <c r="M23" s="4">
        <v>171</v>
      </c>
      <c r="N23" s="4" t="s">
        <v>132</v>
      </c>
      <c r="O23" s="4" t="s">
        <v>32</v>
      </c>
      <c r="P23" s="4" t="s">
        <v>33</v>
      </c>
      <c r="Q23" s="4">
        <v>0</v>
      </c>
      <c r="R23" s="7">
        <v>44623</v>
      </c>
      <c r="S23" s="6">
        <v>44628</v>
      </c>
      <c r="T23" s="4" t="s">
        <v>34</v>
      </c>
      <c r="U23" s="4">
        <v>171</v>
      </c>
      <c r="V23" s="4">
        <v>0</v>
      </c>
      <c r="W23" s="4">
        <v>0</v>
      </c>
      <c r="X23" s="4" t="s">
        <v>133</v>
      </c>
      <c r="Y23" s="4" t="s">
        <v>134</v>
      </c>
    </row>
    <row r="24" s="4" customFormat="1" spans="1:25">
      <c r="A24" s="4" t="s">
        <v>135</v>
      </c>
      <c r="B24" s="4" t="s">
        <v>26</v>
      </c>
      <c r="C24" s="4" t="s">
        <v>27</v>
      </c>
      <c r="D24" s="4" t="s">
        <v>136</v>
      </c>
      <c r="E24" s="4" t="s">
        <v>137</v>
      </c>
      <c r="F24" s="6">
        <v>44624</v>
      </c>
      <c r="G24" s="6">
        <v>44625</v>
      </c>
      <c r="H24" s="4">
        <v>1</v>
      </c>
      <c r="I24" s="4">
        <v>1</v>
      </c>
      <c r="J24" s="4">
        <v>1</v>
      </c>
      <c r="K24" s="4" t="s">
        <v>30</v>
      </c>
      <c r="L24" s="4">
        <v>181</v>
      </c>
      <c r="M24" s="4">
        <v>181</v>
      </c>
      <c r="N24" s="4" t="s">
        <v>138</v>
      </c>
      <c r="O24" s="4" t="s">
        <v>32</v>
      </c>
      <c r="P24" s="4" t="s">
        <v>33</v>
      </c>
      <c r="Q24" s="4">
        <v>0</v>
      </c>
      <c r="R24" s="7">
        <v>44623</v>
      </c>
      <c r="S24" s="6">
        <v>44628</v>
      </c>
      <c r="T24" s="4" t="s">
        <v>34</v>
      </c>
      <c r="U24" s="4">
        <v>181</v>
      </c>
      <c r="V24" s="4">
        <v>0</v>
      </c>
      <c r="W24" s="4">
        <v>0</v>
      </c>
      <c r="X24" s="4" t="s">
        <v>139</v>
      </c>
      <c r="Y24" s="4" t="s">
        <v>36</v>
      </c>
    </row>
    <row r="25" s="4" customFormat="1" spans="1:25">
      <c r="A25" s="4" t="s">
        <v>140</v>
      </c>
      <c r="B25" s="4" t="s">
        <v>26</v>
      </c>
      <c r="C25" s="4" t="s">
        <v>27</v>
      </c>
      <c r="D25" s="4" t="s">
        <v>141</v>
      </c>
      <c r="E25" s="4" t="s">
        <v>142</v>
      </c>
      <c r="F25" s="6">
        <v>44624</v>
      </c>
      <c r="G25" s="6">
        <v>44625</v>
      </c>
      <c r="H25" s="4">
        <v>1</v>
      </c>
      <c r="I25" s="4">
        <v>1</v>
      </c>
      <c r="J25" s="4">
        <v>1</v>
      </c>
      <c r="K25" s="4" t="s">
        <v>30</v>
      </c>
      <c r="L25" s="4">
        <v>39</v>
      </c>
      <c r="M25" s="4">
        <v>39</v>
      </c>
      <c r="N25" s="4" t="s">
        <v>143</v>
      </c>
      <c r="O25" s="4" t="s">
        <v>32</v>
      </c>
      <c r="P25" s="4" t="s">
        <v>33</v>
      </c>
      <c r="Q25" s="4">
        <v>0</v>
      </c>
      <c r="R25" s="7">
        <v>44623</v>
      </c>
      <c r="S25" s="6">
        <v>44628</v>
      </c>
      <c r="T25" s="4" t="s">
        <v>34</v>
      </c>
      <c r="U25" s="4">
        <v>39</v>
      </c>
      <c r="V25" s="4">
        <v>0</v>
      </c>
      <c r="W25" s="4">
        <v>0</v>
      </c>
      <c r="X25" s="4" t="s">
        <v>36</v>
      </c>
      <c r="Y25" s="4" t="s">
        <v>36</v>
      </c>
    </row>
    <row r="26" s="4" customFormat="1" spans="1:25">
      <c r="A26" s="4" t="s">
        <v>144</v>
      </c>
      <c r="B26" s="4" t="s">
        <v>26</v>
      </c>
      <c r="C26" s="4" t="s">
        <v>27</v>
      </c>
      <c r="D26" s="4" t="s">
        <v>141</v>
      </c>
      <c r="E26" s="4" t="s">
        <v>145</v>
      </c>
      <c r="F26" s="6">
        <v>44624</v>
      </c>
      <c r="G26" s="6">
        <v>44625</v>
      </c>
      <c r="H26" s="4">
        <v>1</v>
      </c>
      <c r="I26" s="4">
        <v>1</v>
      </c>
      <c r="J26" s="4">
        <v>1</v>
      </c>
      <c r="K26" s="4" t="s">
        <v>30</v>
      </c>
      <c r="L26" s="4">
        <v>35</v>
      </c>
      <c r="M26" s="4">
        <v>35</v>
      </c>
      <c r="N26" s="4" t="s">
        <v>146</v>
      </c>
      <c r="O26" s="4" t="s">
        <v>32</v>
      </c>
      <c r="P26" s="4" t="s">
        <v>33</v>
      </c>
      <c r="Q26" s="4">
        <v>0</v>
      </c>
      <c r="R26" s="7">
        <v>44623</v>
      </c>
      <c r="S26" s="6">
        <v>44628</v>
      </c>
      <c r="T26" s="4" t="s">
        <v>34</v>
      </c>
      <c r="U26" s="4">
        <v>35</v>
      </c>
      <c r="V26" s="4">
        <v>0</v>
      </c>
      <c r="W26" s="4">
        <v>0</v>
      </c>
      <c r="X26" s="4" t="s">
        <v>147</v>
      </c>
      <c r="Y26" s="4" t="s">
        <v>36</v>
      </c>
    </row>
    <row r="27" s="4" customFormat="1" spans="1:25">
      <c r="A27" s="4" t="s">
        <v>148</v>
      </c>
      <c r="B27" s="4" t="s">
        <v>26</v>
      </c>
      <c r="C27" s="4" t="s">
        <v>27</v>
      </c>
      <c r="D27" s="4" t="s">
        <v>149</v>
      </c>
      <c r="E27" s="4" t="s">
        <v>150</v>
      </c>
      <c r="F27" s="6">
        <v>44624</v>
      </c>
      <c r="G27" s="6">
        <v>44625</v>
      </c>
      <c r="H27" s="4">
        <v>1</v>
      </c>
      <c r="I27" s="4">
        <v>1</v>
      </c>
      <c r="J27" s="4">
        <v>1</v>
      </c>
      <c r="K27" s="4" t="s">
        <v>30</v>
      </c>
      <c r="L27" s="4">
        <v>43</v>
      </c>
      <c r="M27" s="4">
        <v>43</v>
      </c>
      <c r="N27" s="4" t="s">
        <v>151</v>
      </c>
      <c r="O27" s="4" t="s">
        <v>32</v>
      </c>
      <c r="P27" s="4" t="s">
        <v>33</v>
      </c>
      <c r="Q27" s="4">
        <v>0</v>
      </c>
      <c r="R27" s="7">
        <v>44623</v>
      </c>
      <c r="S27" s="6">
        <v>44628</v>
      </c>
      <c r="T27" s="4" t="s">
        <v>34</v>
      </c>
      <c r="U27" s="4">
        <v>43</v>
      </c>
      <c r="V27" s="4">
        <v>0</v>
      </c>
      <c r="W27" s="4">
        <v>0</v>
      </c>
      <c r="X27" s="4" t="s">
        <v>36</v>
      </c>
      <c r="Y27" s="4" t="s">
        <v>152</v>
      </c>
    </row>
    <row r="28" s="4" customFormat="1" spans="1:25">
      <c r="A28" s="4" t="s">
        <v>153</v>
      </c>
      <c r="B28" s="4" t="s">
        <v>26</v>
      </c>
      <c r="C28" s="4" t="s">
        <v>27</v>
      </c>
      <c r="D28" s="4" t="s">
        <v>154</v>
      </c>
      <c r="E28" s="4" t="s">
        <v>155</v>
      </c>
      <c r="F28" s="6">
        <v>44624</v>
      </c>
      <c r="G28" s="6">
        <v>44625</v>
      </c>
      <c r="H28" s="4">
        <v>1</v>
      </c>
      <c r="I28" s="4">
        <v>1</v>
      </c>
      <c r="J28" s="4">
        <v>1</v>
      </c>
      <c r="K28" s="4" t="s">
        <v>30</v>
      </c>
      <c r="L28" s="4">
        <v>53</v>
      </c>
      <c r="M28" s="4">
        <v>53</v>
      </c>
      <c r="N28" s="4" t="s">
        <v>156</v>
      </c>
      <c r="O28" s="4" t="s">
        <v>32</v>
      </c>
      <c r="P28" s="4" t="s">
        <v>33</v>
      </c>
      <c r="Q28" s="4">
        <v>0</v>
      </c>
      <c r="R28" s="7">
        <v>44624</v>
      </c>
      <c r="S28" s="6">
        <v>44628</v>
      </c>
      <c r="T28" s="4" t="s">
        <v>34</v>
      </c>
      <c r="U28" s="4">
        <v>53</v>
      </c>
      <c r="V28" s="4">
        <v>0</v>
      </c>
      <c r="W28" s="4">
        <v>0</v>
      </c>
      <c r="X28" s="4" t="s">
        <v>36</v>
      </c>
      <c r="Y28" s="4" t="s">
        <v>157</v>
      </c>
    </row>
    <row r="29" s="4" customFormat="1" spans="1:25">
      <c r="A29" s="4" t="s">
        <v>158</v>
      </c>
      <c r="B29" s="4" t="s">
        <v>26</v>
      </c>
      <c r="C29" s="4" t="s">
        <v>27</v>
      </c>
      <c r="D29" s="4" t="s">
        <v>159</v>
      </c>
      <c r="E29" s="4" t="s">
        <v>160</v>
      </c>
      <c r="F29" s="6">
        <v>44624</v>
      </c>
      <c r="G29" s="6">
        <v>44625</v>
      </c>
      <c r="H29" s="4">
        <v>1</v>
      </c>
      <c r="I29" s="4">
        <v>1</v>
      </c>
      <c r="J29" s="4">
        <v>1</v>
      </c>
      <c r="K29" s="4" t="s">
        <v>30</v>
      </c>
      <c r="L29" s="4">
        <v>20</v>
      </c>
      <c r="M29" s="4">
        <v>20</v>
      </c>
      <c r="N29" s="4" t="s">
        <v>161</v>
      </c>
      <c r="O29" s="4" t="s">
        <v>32</v>
      </c>
      <c r="P29" s="4" t="s">
        <v>33</v>
      </c>
      <c r="Q29" s="4">
        <v>0</v>
      </c>
      <c r="R29" s="7">
        <v>44624</v>
      </c>
      <c r="S29" s="6">
        <v>44628</v>
      </c>
      <c r="T29" s="4" t="s">
        <v>34</v>
      </c>
      <c r="U29" s="4">
        <v>20</v>
      </c>
      <c r="V29" s="4">
        <v>0</v>
      </c>
      <c r="W29" s="4">
        <v>0</v>
      </c>
      <c r="X29" s="4" t="s">
        <v>36</v>
      </c>
      <c r="Y29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7"/>
  <sheetViews>
    <sheetView tabSelected="1" workbookViewId="0">
      <selection activeCell="A35" sqref="A35:A37"/>
    </sheetView>
  </sheetViews>
  <sheetFormatPr defaultColWidth="9" defaultRowHeight="13.5"/>
  <cols>
    <col min="1" max="1" width="12.625" style="4"/>
    <col min="2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162</v>
      </c>
    </row>
    <row r="2" s="4" customFormat="1" spans="1:9">
      <c r="A2" s="5">
        <v>16593783807</v>
      </c>
      <c r="B2" s="6">
        <v>44624</v>
      </c>
      <c r="C2" s="6">
        <v>44625</v>
      </c>
      <c r="D2" s="4">
        <v>233</v>
      </c>
      <c r="E2" s="4" t="str">
        <f>VLOOKUP(A2,HOP!A:L,12,0)</f>
        <v>233.00</v>
      </c>
      <c r="F2" s="4" t="str">
        <f>VLOOKUP(A2,HOP!A:C,3,0)</f>
        <v>2280043</v>
      </c>
      <c r="G2" s="4">
        <f>D2-E2</f>
        <v>0</v>
      </c>
      <c r="H2" s="4" t="str">
        <f>$H$1&amp;F2</f>
        <v>，2280043</v>
      </c>
      <c r="I2" s="4" t="str">
        <f>VLOOKUP(A2,HOP!A:U,21,0)</f>
        <v>直连</v>
      </c>
    </row>
    <row r="3" s="4" customFormat="1" spans="1:9">
      <c r="A3" s="5">
        <v>16940133899</v>
      </c>
      <c r="B3" s="6">
        <v>44624</v>
      </c>
      <c r="C3" s="6">
        <v>44625</v>
      </c>
      <c r="D3" s="4">
        <v>79</v>
      </c>
      <c r="E3" s="4" t="str">
        <f>VLOOKUP(A3,HOP!A:L,12,0)</f>
        <v>79.00</v>
      </c>
      <c r="F3" s="4" t="str">
        <f>VLOOKUP(A3,HOP!A:C,3,0)</f>
        <v>2330377</v>
      </c>
      <c r="G3" s="4">
        <f t="shared" ref="G3:G28" si="0">D3-E3</f>
        <v>0</v>
      </c>
      <c r="H3" s="4" t="str">
        <f t="shared" ref="H3:H28" si="1">$H$1&amp;F3</f>
        <v>，2330377</v>
      </c>
      <c r="I3" s="4" t="str">
        <f>VLOOKUP(A3,HOP!A:U,21,0)</f>
        <v>直连</v>
      </c>
    </row>
    <row r="4" s="4" customFormat="1" spans="1:9">
      <c r="A4" s="5">
        <v>17016163266</v>
      </c>
      <c r="B4" s="6">
        <v>44624</v>
      </c>
      <c r="C4" s="6">
        <v>44625</v>
      </c>
      <c r="D4" s="4">
        <v>215</v>
      </c>
      <c r="E4" s="4" t="str">
        <f>VLOOKUP(A4,HOP!A:L,12,0)</f>
        <v>215.00</v>
      </c>
      <c r="F4" s="4" t="str">
        <f>VLOOKUP(A4,HOP!A:C,3,0)</f>
        <v>2347882</v>
      </c>
      <c r="G4" s="4">
        <f t="shared" si="0"/>
        <v>0</v>
      </c>
      <c r="H4" s="4" t="str">
        <f t="shared" si="1"/>
        <v>，2347882</v>
      </c>
      <c r="I4" s="4" t="str">
        <f>VLOOKUP(A4,HOP!A:U,21,0)</f>
        <v>直连</v>
      </c>
    </row>
    <row r="5" s="4" customFormat="1" spans="1:9">
      <c r="A5" s="5">
        <v>17213088900</v>
      </c>
      <c r="B5" s="6">
        <v>44624</v>
      </c>
      <c r="C5" s="6">
        <v>44625</v>
      </c>
      <c r="D5" s="4">
        <v>169</v>
      </c>
      <c r="E5" s="4" t="str">
        <f>VLOOKUP(A5,HOP!A:L,12,0)</f>
        <v>169.00</v>
      </c>
      <c r="F5" s="4" t="str">
        <f>VLOOKUP(A5,HOP!A:C,3,0)</f>
        <v>2405819</v>
      </c>
      <c r="G5" s="4">
        <f t="shared" si="0"/>
        <v>0</v>
      </c>
      <c r="H5" s="4" t="str">
        <f t="shared" si="1"/>
        <v>，2405819</v>
      </c>
      <c r="I5" s="4" t="str">
        <f>VLOOKUP(A5,HOP!A:U,21,0)</f>
        <v>直连</v>
      </c>
    </row>
    <row r="6" s="4" customFormat="1" spans="1:9">
      <c r="A6" s="5">
        <v>17286874710</v>
      </c>
      <c r="B6" s="6">
        <v>44624</v>
      </c>
      <c r="C6" s="6">
        <v>44625</v>
      </c>
      <c r="D6" s="4">
        <v>215</v>
      </c>
      <c r="E6" s="4" t="str">
        <f>VLOOKUP(A6,HOP!A:L,12,0)</f>
        <v>215.00</v>
      </c>
      <c r="F6" s="4" t="str">
        <f>VLOOKUP(A6,HOP!A:C,3,0)</f>
        <v>2413122</v>
      </c>
      <c r="G6" s="4">
        <f t="shared" si="0"/>
        <v>0</v>
      </c>
      <c r="H6" s="4" t="str">
        <f t="shared" si="1"/>
        <v>，2413122</v>
      </c>
      <c r="I6" s="4" t="str">
        <f>VLOOKUP(A6,HOP!A:U,21,0)</f>
        <v>直连</v>
      </c>
    </row>
    <row r="7" s="4" customFormat="1" spans="1:9">
      <c r="A7" s="5">
        <v>17360320644</v>
      </c>
      <c r="B7" s="6">
        <v>44624</v>
      </c>
      <c r="C7" s="6">
        <v>44625</v>
      </c>
      <c r="D7" s="4">
        <v>196</v>
      </c>
      <c r="E7" s="4" t="str">
        <f>VLOOKUP(A7,HOP!A:L,12,0)</f>
        <v>196.00</v>
      </c>
      <c r="F7" s="4" t="str">
        <f>VLOOKUP(A7,HOP!A:C,3,0)</f>
        <v>2419232</v>
      </c>
      <c r="G7" s="4">
        <f t="shared" si="0"/>
        <v>0</v>
      </c>
      <c r="H7" s="4" t="str">
        <f t="shared" si="1"/>
        <v>，2419232</v>
      </c>
      <c r="I7" s="4" t="str">
        <f>VLOOKUP(A7,HOP!A:U,21,0)</f>
        <v>直连</v>
      </c>
    </row>
    <row r="8" s="4" customFormat="1" spans="1:9">
      <c r="A8" s="5">
        <v>17368645429</v>
      </c>
      <c r="B8" s="6">
        <v>44624</v>
      </c>
      <c r="C8" s="6">
        <v>44625</v>
      </c>
      <c r="D8" s="4">
        <v>102</v>
      </c>
      <c r="E8" s="4" t="str">
        <f>VLOOKUP(A8,HOP!A:L,12,0)</f>
        <v>102.00</v>
      </c>
      <c r="F8" s="4" t="str">
        <f>VLOOKUP(A8,HOP!A:C,3,0)</f>
        <v>2419731</v>
      </c>
      <c r="G8" s="4">
        <f t="shared" si="0"/>
        <v>0</v>
      </c>
      <c r="H8" s="4" t="str">
        <f t="shared" si="1"/>
        <v>，2419731</v>
      </c>
      <c r="I8" s="4" t="str">
        <f>VLOOKUP(A8,HOP!A:U,21,0)</f>
        <v>直连</v>
      </c>
    </row>
    <row r="9" s="4" customFormat="1" spans="1:9">
      <c r="A9" s="5">
        <v>17368720865</v>
      </c>
      <c r="B9" s="6">
        <v>44624</v>
      </c>
      <c r="C9" s="6">
        <v>44625</v>
      </c>
      <c r="D9" s="4">
        <v>74</v>
      </c>
      <c r="E9" s="4" t="str">
        <f>VLOOKUP(A9,HOP!A:L,12,0)</f>
        <v>74.00</v>
      </c>
      <c r="F9" s="4" t="str">
        <f>VLOOKUP(A9,HOP!A:C,3,0)</f>
        <v>2419758</v>
      </c>
      <c r="G9" s="4">
        <f t="shared" si="0"/>
        <v>0</v>
      </c>
      <c r="H9" s="4" t="str">
        <f t="shared" si="1"/>
        <v>，2419758</v>
      </c>
      <c r="I9" s="4" t="str">
        <f>VLOOKUP(A9,HOP!A:U,21,0)</f>
        <v>直连</v>
      </c>
    </row>
    <row r="10" s="4" customFormat="1" hidden="1" spans="1:9">
      <c r="A10" s="5">
        <v>17369066402</v>
      </c>
      <c r="B10" s="6">
        <v>44624</v>
      </c>
      <c r="C10" s="6">
        <v>44625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17411398307</v>
      </c>
      <c r="B11" s="6">
        <v>44624</v>
      </c>
      <c r="C11" s="6">
        <v>44625</v>
      </c>
      <c r="D11" s="4">
        <v>75</v>
      </c>
      <c r="E11" s="4" t="str">
        <f>VLOOKUP(A11,HOP!A:L,12,0)</f>
        <v>75.00</v>
      </c>
      <c r="F11" s="4" t="str">
        <f>VLOOKUP(A11,HOP!A:C,3,0)</f>
        <v>2422038</v>
      </c>
      <c r="G11" s="4">
        <f t="shared" si="0"/>
        <v>0</v>
      </c>
      <c r="H11" s="4" t="str">
        <f t="shared" si="1"/>
        <v>，2422038</v>
      </c>
      <c r="I11" s="4" t="str">
        <f>VLOOKUP(A11,HOP!A:U,21,0)</f>
        <v>直连</v>
      </c>
    </row>
    <row r="12" s="4" customFormat="1" spans="1:9">
      <c r="A12" s="5">
        <v>17454314989</v>
      </c>
      <c r="B12" s="6">
        <v>44624</v>
      </c>
      <c r="C12" s="6">
        <v>44625</v>
      </c>
      <c r="D12" s="4">
        <v>46</v>
      </c>
      <c r="E12" s="4" t="str">
        <f>VLOOKUP(A12,HOP!A:L,12,0)</f>
        <v>46.00</v>
      </c>
      <c r="F12" s="4" t="str">
        <f>VLOOKUP(A12,HOP!A:C,3,0)</f>
        <v>2431576</v>
      </c>
      <c r="G12" s="4">
        <f t="shared" si="0"/>
        <v>0</v>
      </c>
      <c r="H12" s="4" t="str">
        <f t="shared" si="1"/>
        <v>，2431576</v>
      </c>
      <c r="I12" s="4" t="str">
        <f>VLOOKUP(A12,HOP!A:U,21,0)</f>
        <v>直连</v>
      </c>
    </row>
    <row r="13" s="4" customFormat="1" spans="1:9">
      <c r="A13" s="5">
        <v>17465117455</v>
      </c>
      <c r="B13" s="6">
        <v>44624</v>
      </c>
      <c r="C13" s="6">
        <v>44625</v>
      </c>
      <c r="D13" s="4">
        <v>165</v>
      </c>
      <c r="E13" s="4" t="str">
        <f>VLOOKUP(A13,HOP!A:L,12,0)</f>
        <v>165.00</v>
      </c>
      <c r="F13" s="4" t="str">
        <f>VLOOKUP(A13,HOP!A:C,3,0)</f>
        <v>2433118</v>
      </c>
      <c r="G13" s="4">
        <f t="shared" si="0"/>
        <v>0</v>
      </c>
      <c r="H13" s="4" t="str">
        <f t="shared" si="1"/>
        <v>，2433118</v>
      </c>
      <c r="I13" s="4" t="str">
        <f>VLOOKUP(A13,HOP!A:U,21,0)</f>
        <v>直连</v>
      </c>
    </row>
    <row r="14" s="4" customFormat="1" spans="1:9">
      <c r="A14" s="5">
        <v>17500925444</v>
      </c>
      <c r="B14" s="6">
        <v>44624</v>
      </c>
      <c r="C14" s="6">
        <v>44625</v>
      </c>
      <c r="D14" s="4">
        <v>74</v>
      </c>
      <c r="E14" s="4" t="str">
        <f>VLOOKUP(A14,HOP!A:L,12,0)</f>
        <v>74.00</v>
      </c>
      <c r="F14" s="4" t="str">
        <f>VLOOKUP(A14,HOP!A:C,3,0)</f>
        <v>2436962</v>
      </c>
      <c r="G14" s="4">
        <f t="shared" si="0"/>
        <v>0</v>
      </c>
      <c r="H14" s="4" t="str">
        <f t="shared" si="1"/>
        <v>，2436962</v>
      </c>
      <c r="I14" s="4" t="str">
        <f>VLOOKUP(A14,HOP!A:U,21,0)</f>
        <v>直连</v>
      </c>
    </row>
    <row r="15" s="4" customFormat="1" spans="1:9">
      <c r="A15" s="5">
        <v>17509942486</v>
      </c>
      <c r="B15" s="6">
        <v>44624</v>
      </c>
      <c r="C15" s="6">
        <v>44625</v>
      </c>
      <c r="D15" s="4">
        <v>212</v>
      </c>
      <c r="E15" s="4" t="str">
        <f>VLOOKUP(A15,HOP!A:L,12,0)</f>
        <v>212.00</v>
      </c>
      <c r="F15" s="4" t="str">
        <f>VLOOKUP(A15,HOP!A:C,3,0)</f>
        <v>2439501</v>
      </c>
      <c r="G15" s="4">
        <f t="shared" si="0"/>
        <v>0</v>
      </c>
      <c r="H15" s="4" t="str">
        <f t="shared" si="1"/>
        <v>，2439501</v>
      </c>
      <c r="I15" s="4" t="str">
        <f>VLOOKUP(A15,HOP!A:U,21,0)</f>
        <v>直连</v>
      </c>
    </row>
    <row r="16" s="4" customFormat="1" spans="1:9">
      <c r="A16" s="5">
        <v>17523553886</v>
      </c>
      <c r="B16" s="6">
        <v>44624</v>
      </c>
      <c r="C16" s="6">
        <v>44625</v>
      </c>
      <c r="D16" s="4">
        <v>74</v>
      </c>
      <c r="E16" s="4" t="str">
        <f>VLOOKUP(A16,HOP!A:L,12,0)</f>
        <v>74.00</v>
      </c>
      <c r="F16" s="4" t="str">
        <f>VLOOKUP(A16,HOP!A:C,3,0)</f>
        <v>2441736</v>
      </c>
      <c r="G16" s="4">
        <f t="shared" si="0"/>
        <v>0</v>
      </c>
      <c r="H16" s="4" t="str">
        <f t="shared" si="1"/>
        <v>，2441736</v>
      </c>
      <c r="I16" s="4" t="str">
        <f>VLOOKUP(A16,HOP!A:U,21,0)</f>
        <v>直连</v>
      </c>
    </row>
    <row r="17" s="4" customFormat="1" spans="1:9">
      <c r="A17" s="5">
        <v>17534028112</v>
      </c>
      <c r="B17" s="6">
        <v>44624</v>
      </c>
      <c r="C17" s="6">
        <v>44625</v>
      </c>
      <c r="D17" s="4">
        <v>91</v>
      </c>
      <c r="E17" s="4">
        <v>91</v>
      </c>
      <c r="F17" s="4">
        <v>2444353</v>
      </c>
      <c r="G17" s="4">
        <f t="shared" si="0"/>
        <v>0</v>
      </c>
      <c r="H17" s="4" t="str">
        <f t="shared" si="1"/>
        <v>，2444353</v>
      </c>
      <c r="I17" s="4" t="str">
        <f>VLOOKUP(A17,HOP!A:U,21,0)</f>
        <v>直连</v>
      </c>
    </row>
    <row r="18" s="4" customFormat="1" spans="1:9">
      <c r="A18" s="5">
        <v>17538746224</v>
      </c>
      <c r="B18" s="6">
        <v>44624</v>
      </c>
      <c r="C18" s="6">
        <v>44625</v>
      </c>
      <c r="D18" s="4">
        <v>391</v>
      </c>
      <c r="E18" s="4" t="str">
        <f>VLOOKUP(A18,HOP!A:L,12,0)</f>
        <v>391.00</v>
      </c>
      <c r="F18" s="4" t="str">
        <f>VLOOKUP(A18,HOP!A:C,3,0)</f>
        <v>2444722</v>
      </c>
      <c r="G18" s="4">
        <f t="shared" si="0"/>
        <v>0</v>
      </c>
      <c r="H18" s="4" t="str">
        <f t="shared" si="1"/>
        <v>，2444722</v>
      </c>
      <c r="I18" s="4" t="str">
        <f>VLOOKUP(A18,HOP!A:U,21,0)</f>
        <v>直连</v>
      </c>
    </row>
    <row r="19" s="4" customFormat="1" spans="1:9">
      <c r="A19" s="5">
        <v>17540226018</v>
      </c>
      <c r="B19" s="6">
        <v>44624</v>
      </c>
      <c r="C19" s="6">
        <v>44625</v>
      </c>
      <c r="D19" s="4">
        <v>338</v>
      </c>
      <c r="E19" s="4" t="str">
        <f>VLOOKUP(A19,HOP!A:L,12,0)</f>
        <v>338.00</v>
      </c>
      <c r="F19" s="4" t="str">
        <f>VLOOKUP(A19,HOP!A:C,3,0)</f>
        <v>2445227</v>
      </c>
      <c r="G19" s="4">
        <f t="shared" si="0"/>
        <v>0</v>
      </c>
      <c r="H19" s="4" t="str">
        <f t="shared" si="1"/>
        <v>，2445227</v>
      </c>
      <c r="I19" s="4" t="str">
        <f>VLOOKUP(A19,HOP!A:U,21,0)</f>
        <v>直连</v>
      </c>
    </row>
    <row r="20" s="4" customFormat="1" spans="1:9">
      <c r="A20" s="5">
        <v>17540836583</v>
      </c>
      <c r="B20" s="6">
        <v>44624</v>
      </c>
      <c r="C20" s="6">
        <v>44625</v>
      </c>
      <c r="D20" s="4">
        <v>90</v>
      </c>
      <c r="E20" s="4" t="str">
        <f>VLOOKUP(A20,HOP!A:L,12,0)</f>
        <v>90.00</v>
      </c>
      <c r="F20" s="4" t="str">
        <f>VLOOKUP(A20,HOP!A:C,3,0)</f>
        <v>2445469</v>
      </c>
      <c r="G20" s="4">
        <f t="shared" si="0"/>
        <v>0</v>
      </c>
      <c r="H20" s="4" t="str">
        <f t="shared" si="1"/>
        <v>，2445469</v>
      </c>
      <c r="I20" s="4" t="str">
        <f>VLOOKUP(A20,HOP!A:U,21,0)</f>
        <v>直连</v>
      </c>
    </row>
    <row r="21" s="4" customFormat="1" spans="1:9">
      <c r="A21" s="5">
        <v>17541002386</v>
      </c>
      <c r="B21" s="6">
        <v>44624</v>
      </c>
      <c r="C21" s="6">
        <v>44625</v>
      </c>
      <c r="D21" s="4">
        <v>74</v>
      </c>
      <c r="E21" s="4" t="str">
        <f>VLOOKUP(A21,HOP!A:L,12,0)</f>
        <v>74.00</v>
      </c>
      <c r="F21" s="4" t="str">
        <f>VLOOKUP(A21,HOP!A:C,3,0)</f>
        <v>2445536</v>
      </c>
      <c r="G21" s="4">
        <f t="shared" si="0"/>
        <v>0</v>
      </c>
      <c r="H21" s="4" t="str">
        <f t="shared" si="1"/>
        <v>，2445536</v>
      </c>
      <c r="I21" s="4" t="str">
        <f>VLOOKUP(A21,HOP!A:U,21,0)</f>
        <v>直连</v>
      </c>
    </row>
    <row r="22" s="4" customFormat="1" spans="1:9">
      <c r="A22" s="5">
        <v>17541707087</v>
      </c>
      <c r="B22" s="6">
        <v>44624</v>
      </c>
      <c r="C22" s="6">
        <v>44625</v>
      </c>
      <c r="D22" s="4">
        <v>171</v>
      </c>
      <c r="E22" s="4" t="str">
        <f>VLOOKUP(A22,HOP!A:L,12,0)</f>
        <v>171.00</v>
      </c>
      <c r="F22" s="4" t="str">
        <f>VLOOKUP(A22,HOP!A:C,3,0)</f>
        <v>2445859</v>
      </c>
      <c r="G22" s="4">
        <f t="shared" si="0"/>
        <v>0</v>
      </c>
      <c r="H22" s="4" t="str">
        <f t="shared" si="1"/>
        <v>，2445859</v>
      </c>
      <c r="I22" s="4" t="str">
        <f>VLOOKUP(A22,HOP!A:U,21,0)</f>
        <v>直连</v>
      </c>
    </row>
    <row r="23" s="4" customFormat="1" spans="1:9">
      <c r="A23" s="5">
        <v>17547306150</v>
      </c>
      <c r="B23" s="6">
        <v>44624</v>
      </c>
      <c r="C23" s="6">
        <v>44625</v>
      </c>
      <c r="D23" s="4">
        <v>181</v>
      </c>
      <c r="E23" s="4" t="str">
        <f>VLOOKUP(A23,HOP!A:L,12,0)</f>
        <v>181.00</v>
      </c>
      <c r="F23" s="4" t="str">
        <f>VLOOKUP(A23,HOP!A:C,3,0)</f>
        <v>2446403</v>
      </c>
      <c r="G23" s="4">
        <f t="shared" si="0"/>
        <v>0</v>
      </c>
      <c r="H23" s="4" t="str">
        <f t="shared" si="1"/>
        <v>，2446403</v>
      </c>
      <c r="I23" s="4" t="str">
        <f>VLOOKUP(A23,HOP!A:U,21,0)</f>
        <v>直连</v>
      </c>
    </row>
    <row r="24" s="4" customFormat="1" spans="1:9">
      <c r="A24" s="5">
        <v>17548352156</v>
      </c>
      <c r="B24" s="6">
        <v>44624</v>
      </c>
      <c r="C24" s="6">
        <v>44625</v>
      </c>
      <c r="D24" s="4">
        <v>39</v>
      </c>
      <c r="E24" s="4" t="str">
        <f>VLOOKUP(A24,HOP!A:L,12,0)</f>
        <v>39.00</v>
      </c>
      <c r="F24" s="4" t="str">
        <f>VLOOKUP(A24,HOP!A:C,3,0)</f>
        <v>2446878</v>
      </c>
      <c r="G24" s="4">
        <f t="shared" si="0"/>
        <v>0</v>
      </c>
      <c r="H24" s="4" t="str">
        <f t="shared" si="1"/>
        <v>，2446878</v>
      </c>
      <c r="I24" s="4" t="str">
        <f>VLOOKUP(A24,HOP!A:U,21,0)</f>
        <v>直连</v>
      </c>
    </row>
    <row r="25" s="4" customFormat="1" spans="1:9">
      <c r="A25" s="5">
        <v>17548525532</v>
      </c>
      <c r="B25" s="6">
        <v>44624</v>
      </c>
      <c r="C25" s="6">
        <v>44625</v>
      </c>
      <c r="D25" s="4">
        <v>35</v>
      </c>
      <c r="E25" s="4" t="str">
        <f>VLOOKUP(A25,HOP!A:L,12,0)</f>
        <v>35.00</v>
      </c>
      <c r="F25" s="4" t="str">
        <f>VLOOKUP(A25,HOP!A:C,3,0)</f>
        <v>2446957</v>
      </c>
      <c r="G25" s="4">
        <f t="shared" si="0"/>
        <v>0</v>
      </c>
      <c r="H25" s="4" t="str">
        <f t="shared" si="1"/>
        <v>，2446957</v>
      </c>
      <c r="I25" s="4" t="str">
        <f>VLOOKUP(A25,HOP!A:U,21,0)</f>
        <v>直连</v>
      </c>
    </row>
    <row r="26" s="4" customFormat="1" spans="1:9">
      <c r="A26" s="5">
        <v>17549416722</v>
      </c>
      <c r="B26" s="6">
        <v>44624</v>
      </c>
      <c r="C26" s="6">
        <v>44625</v>
      </c>
      <c r="D26" s="4">
        <v>43</v>
      </c>
      <c r="E26" s="4" t="str">
        <f>VLOOKUP(A26,HOP!A:L,12,0)</f>
        <v>43.00</v>
      </c>
      <c r="F26" s="4" t="str">
        <f>VLOOKUP(A26,HOP!A:C,3,0)</f>
        <v>2447336</v>
      </c>
      <c r="G26" s="4">
        <f t="shared" si="0"/>
        <v>0</v>
      </c>
      <c r="H26" s="4" t="str">
        <f t="shared" si="1"/>
        <v>，2447336</v>
      </c>
      <c r="I26" s="4" t="str">
        <f>VLOOKUP(A26,HOP!A:U,21,0)</f>
        <v>直连</v>
      </c>
    </row>
    <row r="27" s="4" customFormat="1" spans="1:9">
      <c r="A27" s="5">
        <v>17549808709</v>
      </c>
      <c r="B27" s="6">
        <v>44624</v>
      </c>
      <c r="C27" s="6">
        <v>44625</v>
      </c>
      <c r="D27" s="4">
        <v>53</v>
      </c>
      <c r="E27" s="4" t="str">
        <f>VLOOKUP(A27,HOP!A:L,12,0)</f>
        <v>53.00</v>
      </c>
      <c r="F27" s="4" t="str">
        <f>VLOOKUP(A27,HOP!A:C,3,0)</f>
        <v>2447508</v>
      </c>
      <c r="G27" s="4">
        <f t="shared" si="0"/>
        <v>0</v>
      </c>
      <c r="H27" s="4" t="str">
        <f t="shared" si="1"/>
        <v>，2447508</v>
      </c>
      <c r="I27" s="4" t="str">
        <f>VLOOKUP(A27,HOP!A:U,21,0)</f>
        <v>直连</v>
      </c>
    </row>
    <row r="28" s="4" customFormat="1" spans="1:9">
      <c r="A28" s="5">
        <v>17550234994</v>
      </c>
      <c r="B28" s="6">
        <v>44624</v>
      </c>
      <c r="C28" s="6">
        <v>44625</v>
      </c>
      <c r="D28" s="4">
        <v>20</v>
      </c>
      <c r="E28" s="4" t="str">
        <f>VLOOKUP(A28,HOP!A:L,12,0)</f>
        <v>20.00</v>
      </c>
      <c r="F28" s="4" t="str">
        <f>VLOOKUP(A28,HOP!A:C,3,0)</f>
        <v>2447764</v>
      </c>
      <c r="G28" s="4">
        <f t="shared" si="0"/>
        <v>0</v>
      </c>
      <c r="H28" s="4" t="str">
        <f t="shared" si="1"/>
        <v>，2447764</v>
      </c>
      <c r="I28" s="4" t="str">
        <f>VLOOKUP(A28,HOP!A:U,21,0)</f>
        <v>直连</v>
      </c>
    </row>
    <row r="30" spans="4:4">
      <c r="D30" s="4">
        <f>SUM(D2:D29)</f>
        <v>3455</v>
      </c>
    </row>
    <row r="35" spans="1:1">
      <c r="A35" s="4" t="s">
        <v>163</v>
      </c>
    </row>
    <row r="36" spans="1:1">
      <c r="A36" s="4" t="s">
        <v>164</v>
      </c>
    </row>
    <row r="37" spans="1:1">
      <c r="A37" s="4" t="s">
        <v>165</v>
      </c>
    </row>
  </sheetData>
  <autoFilter ref="A1:XFD30">
    <filterColumn colId="3">
      <filters blank="1">
        <filter val="90"/>
        <filter val="91"/>
        <filter val="391"/>
        <filter val="212"/>
        <filter val="53"/>
        <filter val="215"/>
        <filter val="3455"/>
        <filter val="196"/>
        <filter val="20"/>
        <filter val="165"/>
        <filter val="169"/>
        <filter val="171"/>
        <filter val="233"/>
        <filter val="74"/>
        <filter val="35"/>
        <filter val="75"/>
        <filter val="338"/>
        <filter val="39"/>
        <filter val="79"/>
        <filter val="181"/>
        <filter val="102"/>
        <filter val="43"/>
        <filter val="46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workbookViewId="0">
      <selection activeCell="A30" sqref="A3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166</v>
      </c>
      <c r="B1" s="2" t="s">
        <v>167</v>
      </c>
      <c r="C1" s="2" t="s">
        <v>168</v>
      </c>
      <c r="D1" s="2" t="s">
        <v>169</v>
      </c>
      <c r="E1" s="2" t="s">
        <v>13</v>
      </c>
      <c r="F1" s="2" t="s">
        <v>5</v>
      </c>
      <c r="G1" s="2" t="s">
        <v>6</v>
      </c>
      <c r="H1" s="2" t="s">
        <v>170</v>
      </c>
      <c r="I1" s="2" t="s">
        <v>171</v>
      </c>
      <c r="J1" s="2" t="s">
        <v>172</v>
      </c>
      <c r="K1" s="2" t="s">
        <v>173</v>
      </c>
      <c r="L1" s="2" t="s">
        <v>174</v>
      </c>
      <c r="M1" s="2" t="s">
        <v>175</v>
      </c>
      <c r="N1" s="2" t="s">
        <v>176</v>
      </c>
      <c r="O1" s="2" t="s">
        <v>177</v>
      </c>
      <c r="P1" s="2" t="s">
        <v>178</v>
      </c>
      <c r="Q1" s="2" t="s">
        <v>179</v>
      </c>
      <c r="R1" s="2" t="s">
        <v>180</v>
      </c>
      <c r="S1" s="2" t="s">
        <v>181</v>
      </c>
      <c r="T1" s="2" t="s">
        <v>182</v>
      </c>
      <c r="U1" s="2" t="s">
        <v>183</v>
      </c>
    </row>
    <row r="2" s="1" customFormat="1" spans="1:21">
      <c r="A2" s="1">
        <v>17534028112</v>
      </c>
      <c r="B2" s="1" t="s">
        <v>184</v>
      </c>
      <c r="C2" s="1" t="s">
        <v>185</v>
      </c>
      <c r="D2" s="1" t="s">
        <v>186</v>
      </c>
      <c r="E2" s="1" t="s">
        <v>187</v>
      </c>
      <c r="F2" s="1" t="s">
        <v>184</v>
      </c>
      <c r="G2" s="1" t="s">
        <v>188</v>
      </c>
      <c r="H2" s="1" t="s">
        <v>189</v>
      </c>
      <c r="I2" s="1" t="s">
        <v>190</v>
      </c>
      <c r="J2" s="1" t="s">
        <v>191</v>
      </c>
      <c r="K2" s="1" t="s">
        <v>190</v>
      </c>
      <c r="L2" s="1" t="s">
        <v>190</v>
      </c>
      <c r="M2" s="1" t="s">
        <v>192</v>
      </c>
      <c r="N2" s="1" t="s">
        <v>192</v>
      </c>
      <c r="O2" s="1" t="s">
        <v>190</v>
      </c>
      <c r="P2" s="1" t="s">
        <v>193</v>
      </c>
      <c r="Q2" s="1" t="s">
        <v>194</v>
      </c>
      <c r="R2" s="1" t="s">
        <v>195</v>
      </c>
      <c r="S2" s="1" t="s">
        <v>196</v>
      </c>
      <c r="T2" s="1" t="s">
        <v>197</v>
      </c>
      <c r="U2" s="1" t="s">
        <v>198</v>
      </c>
    </row>
    <row r="3" s="1" customFormat="1" spans="1:21">
      <c r="A3" s="1">
        <v>17550234994</v>
      </c>
      <c r="B3" s="1" t="s">
        <v>184</v>
      </c>
      <c r="C3" s="1" t="s">
        <v>199</v>
      </c>
      <c r="D3" s="1" t="s">
        <v>200</v>
      </c>
      <c r="E3" s="1" t="s">
        <v>201</v>
      </c>
      <c r="F3" s="1" t="s">
        <v>184</v>
      </c>
      <c r="G3" s="1" t="s">
        <v>188</v>
      </c>
      <c r="H3" s="1" t="s">
        <v>189</v>
      </c>
      <c r="I3" s="1" t="s">
        <v>202</v>
      </c>
      <c r="J3" s="1" t="s">
        <v>30</v>
      </c>
      <c r="K3" s="1" t="s">
        <v>203</v>
      </c>
      <c r="L3" s="1" t="s">
        <v>203</v>
      </c>
      <c r="M3" s="1" t="s">
        <v>192</v>
      </c>
      <c r="N3" s="1" t="s">
        <v>192</v>
      </c>
      <c r="O3" s="1" t="s">
        <v>190</v>
      </c>
      <c r="P3" s="1" t="s">
        <v>193</v>
      </c>
      <c r="Q3" s="1" t="s">
        <v>194</v>
      </c>
      <c r="R3" s="1" t="s">
        <v>204</v>
      </c>
      <c r="S3" s="1" t="s">
        <v>196</v>
      </c>
      <c r="T3" s="1" t="s">
        <v>197</v>
      </c>
      <c r="U3" s="1" t="s">
        <v>198</v>
      </c>
    </row>
    <row r="4" s="1" customFormat="1" spans="1:21">
      <c r="A4" s="1">
        <v>17549808709</v>
      </c>
      <c r="B4" s="1" t="s">
        <v>184</v>
      </c>
      <c r="C4" s="1" t="s">
        <v>205</v>
      </c>
      <c r="D4" s="1" t="s">
        <v>206</v>
      </c>
      <c r="E4" s="1" t="s">
        <v>207</v>
      </c>
      <c r="F4" s="1" t="s">
        <v>184</v>
      </c>
      <c r="G4" s="1" t="s">
        <v>188</v>
      </c>
      <c r="H4" s="1" t="s">
        <v>189</v>
      </c>
      <c r="I4" s="1" t="s">
        <v>208</v>
      </c>
      <c r="J4" s="1" t="s">
        <v>30</v>
      </c>
      <c r="K4" s="1" t="s">
        <v>209</v>
      </c>
      <c r="L4" s="1" t="s">
        <v>209</v>
      </c>
      <c r="M4" s="1" t="s">
        <v>192</v>
      </c>
      <c r="N4" s="1" t="s">
        <v>192</v>
      </c>
      <c r="O4" s="1" t="s">
        <v>190</v>
      </c>
      <c r="P4" s="1" t="s">
        <v>193</v>
      </c>
      <c r="Q4" s="1" t="s">
        <v>194</v>
      </c>
      <c r="R4" s="1" t="s">
        <v>210</v>
      </c>
      <c r="S4" s="1" t="s">
        <v>196</v>
      </c>
      <c r="T4" s="1" t="s">
        <v>197</v>
      </c>
      <c r="U4" s="1" t="s">
        <v>198</v>
      </c>
    </row>
    <row r="5" s="1" customFormat="1" spans="1:21">
      <c r="A5" s="1">
        <v>17549416722</v>
      </c>
      <c r="B5" s="1" t="s">
        <v>211</v>
      </c>
      <c r="C5" s="1" t="s">
        <v>212</v>
      </c>
      <c r="D5" s="1" t="s">
        <v>213</v>
      </c>
      <c r="E5" s="1" t="s">
        <v>214</v>
      </c>
      <c r="F5" s="1" t="s">
        <v>184</v>
      </c>
      <c r="G5" s="1" t="s">
        <v>188</v>
      </c>
      <c r="H5" s="1" t="s">
        <v>189</v>
      </c>
      <c r="I5" s="1" t="s">
        <v>215</v>
      </c>
      <c r="J5" s="1" t="s">
        <v>30</v>
      </c>
      <c r="K5" s="1" t="s">
        <v>216</v>
      </c>
      <c r="L5" s="1" t="s">
        <v>216</v>
      </c>
      <c r="M5" s="1" t="s">
        <v>192</v>
      </c>
      <c r="N5" s="1" t="s">
        <v>192</v>
      </c>
      <c r="O5" s="1" t="s">
        <v>190</v>
      </c>
      <c r="P5" s="1" t="s">
        <v>193</v>
      </c>
      <c r="Q5" s="1" t="s">
        <v>194</v>
      </c>
      <c r="R5" s="1" t="s">
        <v>217</v>
      </c>
      <c r="S5" s="1" t="s">
        <v>196</v>
      </c>
      <c r="T5" s="1" t="s">
        <v>197</v>
      </c>
      <c r="U5" s="1" t="s">
        <v>198</v>
      </c>
    </row>
    <row r="6" s="1" customFormat="1" spans="1:21">
      <c r="A6" s="1">
        <v>17548525532</v>
      </c>
      <c r="B6" s="1" t="s">
        <v>211</v>
      </c>
      <c r="C6" s="1" t="s">
        <v>218</v>
      </c>
      <c r="D6" s="1" t="s">
        <v>219</v>
      </c>
      <c r="E6" s="1" t="s">
        <v>220</v>
      </c>
      <c r="F6" s="1" t="s">
        <v>184</v>
      </c>
      <c r="G6" s="1" t="s">
        <v>188</v>
      </c>
      <c r="H6" s="1" t="s">
        <v>189</v>
      </c>
      <c r="I6" s="1" t="s">
        <v>221</v>
      </c>
      <c r="J6" s="1" t="s">
        <v>30</v>
      </c>
      <c r="K6" s="1" t="s">
        <v>222</v>
      </c>
      <c r="L6" s="1" t="s">
        <v>222</v>
      </c>
      <c r="M6" s="1" t="s">
        <v>192</v>
      </c>
      <c r="N6" s="1" t="s">
        <v>192</v>
      </c>
      <c r="O6" s="1" t="s">
        <v>190</v>
      </c>
      <c r="P6" s="1" t="s">
        <v>193</v>
      </c>
      <c r="Q6" s="1" t="s">
        <v>194</v>
      </c>
      <c r="R6" s="1" t="s">
        <v>223</v>
      </c>
      <c r="S6" s="1" t="s">
        <v>196</v>
      </c>
      <c r="T6" s="1" t="s">
        <v>197</v>
      </c>
      <c r="U6" s="1" t="s">
        <v>198</v>
      </c>
    </row>
    <row r="7" s="1" customFormat="1" spans="1:21">
      <c r="A7" s="1">
        <v>17548352156</v>
      </c>
      <c r="B7" s="1" t="s">
        <v>211</v>
      </c>
      <c r="C7" s="1" t="s">
        <v>224</v>
      </c>
      <c r="D7" s="1" t="s">
        <v>219</v>
      </c>
      <c r="E7" s="1" t="s">
        <v>225</v>
      </c>
      <c r="F7" s="1" t="s">
        <v>184</v>
      </c>
      <c r="G7" s="1" t="s">
        <v>188</v>
      </c>
      <c r="H7" s="1" t="s">
        <v>189</v>
      </c>
      <c r="I7" s="1" t="s">
        <v>226</v>
      </c>
      <c r="J7" s="1" t="s">
        <v>30</v>
      </c>
      <c r="K7" s="1" t="s">
        <v>227</v>
      </c>
      <c r="L7" s="1" t="s">
        <v>227</v>
      </c>
      <c r="M7" s="1" t="s">
        <v>192</v>
      </c>
      <c r="N7" s="1" t="s">
        <v>192</v>
      </c>
      <c r="O7" s="1" t="s">
        <v>190</v>
      </c>
      <c r="P7" s="1" t="s">
        <v>193</v>
      </c>
      <c r="Q7" s="1" t="s">
        <v>194</v>
      </c>
      <c r="R7" s="1" t="s">
        <v>228</v>
      </c>
      <c r="S7" s="1" t="s">
        <v>196</v>
      </c>
      <c r="T7" s="1" t="s">
        <v>197</v>
      </c>
      <c r="U7" s="1" t="s">
        <v>198</v>
      </c>
    </row>
    <row r="8" s="1" customFormat="1" spans="1:21">
      <c r="A8" s="1">
        <v>17547306150</v>
      </c>
      <c r="B8" s="1" t="s">
        <v>211</v>
      </c>
      <c r="C8" s="1" t="s">
        <v>229</v>
      </c>
      <c r="D8" s="1" t="s">
        <v>230</v>
      </c>
      <c r="E8" s="1" t="s">
        <v>231</v>
      </c>
      <c r="F8" s="1" t="s">
        <v>184</v>
      </c>
      <c r="G8" s="1" t="s">
        <v>188</v>
      </c>
      <c r="H8" s="1" t="s">
        <v>189</v>
      </c>
      <c r="I8" s="1" t="s">
        <v>232</v>
      </c>
      <c r="J8" s="1" t="s">
        <v>30</v>
      </c>
      <c r="K8" s="1" t="s">
        <v>233</v>
      </c>
      <c r="L8" s="1" t="s">
        <v>233</v>
      </c>
      <c r="M8" s="1" t="s">
        <v>192</v>
      </c>
      <c r="N8" s="1" t="s">
        <v>192</v>
      </c>
      <c r="O8" s="1" t="s">
        <v>190</v>
      </c>
      <c r="P8" s="1" t="s">
        <v>193</v>
      </c>
      <c r="Q8" s="1" t="s">
        <v>194</v>
      </c>
      <c r="R8" s="1" t="s">
        <v>234</v>
      </c>
      <c r="S8" s="1" t="s">
        <v>196</v>
      </c>
      <c r="T8" s="1" t="s">
        <v>197</v>
      </c>
      <c r="U8" s="1" t="s">
        <v>198</v>
      </c>
    </row>
    <row r="9" s="1" customFormat="1" spans="1:21">
      <c r="A9" s="1">
        <v>17541707087</v>
      </c>
      <c r="B9" s="1" t="s">
        <v>211</v>
      </c>
      <c r="C9" s="1" t="s">
        <v>235</v>
      </c>
      <c r="D9" s="1" t="s">
        <v>236</v>
      </c>
      <c r="E9" s="1" t="s">
        <v>237</v>
      </c>
      <c r="F9" s="1" t="s">
        <v>184</v>
      </c>
      <c r="G9" s="1" t="s">
        <v>188</v>
      </c>
      <c r="H9" s="1" t="s">
        <v>189</v>
      </c>
      <c r="I9" s="1" t="s">
        <v>238</v>
      </c>
      <c r="J9" s="1" t="s">
        <v>30</v>
      </c>
      <c r="K9" s="1" t="s">
        <v>239</v>
      </c>
      <c r="L9" s="1" t="s">
        <v>239</v>
      </c>
      <c r="M9" s="1" t="s">
        <v>192</v>
      </c>
      <c r="N9" s="1" t="s">
        <v>192</v>
      </c>
      <c r="O9" s="1" t="s">
        <v>190</v>
      </c>
      <c r="P9" s="1" t="s">
        <v>193</v>
      </c>
      <c r="Q9" s="1" t="s">
        <v>194</v>
      </c>
      <c r="R9" s="1" t="s">
        <v>240</v>
      </c>
      <c r="S9" s="1" t="s">
        <v>196</v>
      </c>
      <c r="T9" s="1" t="s">
        <v>197</v>
      </c>
      <c r="U9" s="1" t="s">
        <v>198</v>
      </c>
    </row>
    <row r="10" s="1" customFormat="1" spans="1:21">
      <c r="A10" s="1">
        <v>17541002386</v>
      </c>
      <c r="B10" s="1" t="s">
        <v>211</v>
      </c>
      <c r="C10" s="1" t="s">
        <v>241</v>
      </c>
      <c r="D10" s="1" t="s">
        <v>242</v>
      </c>
      <c r="E10" s="1" t="s">
        <v>243</v>
      </c>
      <c r="F10" s="1" t="s">
        <v>184</v>
      </c>
      <c r="G10" s="1" t="s">
        <v>188</v>
      </c>
      <c r="H10" s="1" t="s">
        <v>189</v>
      </c>
      <c r="I10" s="1" t="s">
        <v>244</v>
      </c>
      <c r="J10" s="1" t="s">
        <v>30</v>
      </c>
      <c r="K10" s="1" t="s">
        <v>245</v>
      </c>
      <c r="L10" s="1" t="s">
        <v>245</v>
      </c>
      <c r="M10" s="1" t="s">
        <v>192</v>
      </c>
      <c r="N10" s="1" t="s">
        <v>192</v>
      </c>
      <c r="O10" s="1" t="s">
        <v>190</v>
      </c>
      <c r="P10" s="1" t="s">
        <v>193</v>
      </c>
      <c r="Q10" s="1" t="s">
        <v>194</v>
      </c>
      <c r="R10" s="1" t="s">
        <v>246</v>
      </c>
      <c r="S10" s="1" t="s">
        <v>196</v>
      </c>
      <c r="T10" s="1" t="s">
        <v>197</v>
      </c>
      <c r="U10" s="1" t="s">
        <v>198</v>
      </c>
    </row>
    <row r="11" s="1" customFormat="1" spans="1:21">
      <c r="A11" s="1">
        <v>17540836583</v>
      </c>
      <c r="B11" s="1" t="s">
        <v>211</v>
      </c>
      <c r="C11" s="1" t="s">
        <v>247</v>
      </c>
      <c r="D11" s="1" t="s">
        <v>248</v>
      </c>
      <c r="E11" s="1" t="s">
        <v>249</v>
      </c>
      <c r="F11" s="1" t="s">
        <v>184</v>
      </c>
      <c r="G11" s="1" t="s">
        <v>188</v>
      </c>
      <c r="H11" s="1" t="s">
        <v>189</v>
      </c>
      <c r="I11" s="1" t="s">
        <v>250</v>
      </c>
      <c r="J11" s="1" t="s">
        <v>30</v>
      </c>
      <c r="K11" s="1" t="s">
        <v>251</v>
      </c>
      <c r="L11" s="1" t="s">
        <v>251</v>
      </c>
      <c r="M11" s="1" t="s">
        <v>192</v>
      </c>
      <c r="N11" s="1" t="s">
        <v>192</v>
      </c>
      <c r="O11" s="1" t="s">
        <v>190</v>
      </c>
      <c r="P11" s="1" t="s">
        <v>193</v>
      </c>
      <c r="Q11" s="1" t="s">
        <v>194</v>
      </c>
      <c r="R11" s="1" t="s">
        <v>252</v>
      </c>
      <c r="S11" s="1" t="s">
        <v>196</v>
      </c>
      <c r="T11" s="1" t="s">
        <v>197</v>
      </c>
      <c r="U11" s="1" t="s">
        <v>198</v>
      </c>
    </row>
    <row r="12" s="1" customFormat="1" spans="1:21">
      <c r="A12" s="1">
        <v>17540226018</v>
      </c>
      <c r="B12" s="1" t="s">
        <v>253</v>
      </c>
      <c r="C12" s="1" t="s">
        <v>254</v>
      </c>
      <c r="D12" s="1" t="s">
        <v>255</v>
      </c>
      <c r="E12" s="1" t="s">
        <v>256</v>
      </c>
      <c r="F12" s="1" t="s">
        <v>184</v>
      </c>
      <c r="G12" s="1" t="s">
        <v>188</v>
      </c>
      <c r="H12" s="1" t="s">
        <v>189</v>
      </c>
      <c r="I12" s="1" t="s">
        <v>257</v>
      </c>
      <c r="J12" s="1" t="s">
        <v>30</v>
      </c>
      <c r="K12" s="1" t="s">
        <v>258</v>
      </c>
      <c r="L12" s="1" t="s">
        <v>258</v>
      </c>
      <c r="M12" s="1" t="s">
        <v>192</v>
      </c>
      <c r="N12" s="1" t="s">
        <v>192</v>
      </c>
      <c r="O12" s="1" t="s">
        <v>190</v>
      </c>
      <c r="P12" s="1" t="s">
        <v>193</v>
      </c>
      <c r="Q12" s="1" t="s">
        <v>194</v>
      </c>
      <c r="R12" s="1" t="s">
        <v>259</v>
      </c>
      <c r="S12" s="1" t="s">
        <v>196</v>
      </c>
      <c r="T12" s="1" t="s">
        <v>197</v>
      </c>
      <c r="U12" s="1" t="s">
        <v>198</v>
      </c>
    </row>
    <row r="13" s="1" customFormat="1" spans="1:21">
      <c r="A13" s="1">
        <v>17538746224</v>
      </c>
      <c r="B13" s="1" t="s">
        <v>253</v>
      </c>
      <c r="C13" s="1" t="s">
        <v>260</v>
      </c>
      <c r="D13" s="1" t="s">
        <v>261</v>
      </c>
      <c r="E13" s="1" t="s">
        <v>262</v>
      </c>
      <c r="F13" s="1" t="s">
        <v>184</v>
      </c>
      <c r="G13" s="1" t="s">
        <v>188</v>
      </c>
      <c r="H13" s="1" t="s">
        <v>189</v>
      </c>
      <c r="I13" s="1" t="s">
        <v>263</v>
      </c>
      <c r="J13" s="1" t="s">
        <v>30</v>
      </c>
      <c r="K13" s="1" t="s">
        <v>264</v>
      </c>
      <c r="L13" s="1" t="s">
        <v>264</v>
      </c>
      <c r="M13" s="1" t="s">
        <v>192</v>
      </c>
      <c r="N13" s="1" t="s">
        <v>192</v>
      </c>
      <c r="O13" s="1" t="s">
        <v>190</v>
      </c>
      <c r="P13" s="1" t="s">
        <v>193</v>
      </c>
      <c r="Q13" s="1" t="s">
        <v>194</v>
      </c>
      <c r="R13" s="1" t="s">
        <v>265</v>
      </c>
      <c r="S13" s="1" t="s">
        <v>196</v>
      </c>
      <c r="T13" s="1" t="s">
        <v>197</v>
      </c>
      <c r="U13" s="1" t="s">
        <v>198</v>
      </c>
    </row>
    <row r="14" s="1" customFormat="1" spans="1:21">
      <c r="A14" s="1">
        <v>17534028112</v>
      </c>
      <c r="B14" s="1" t="s">
        <v>253</v>
      </c>
      <c r="C14" s="1" t="s">
        <v>266</v>
      </c>
      <c r="D14" s="1" t="s">
        <v>186</v>
      </c>
      <c r="E14" s="1" t="s">
        <v>187</v>
      </c>
      <c r="F14" s="1" t="s">
        <v>184</v>
      </c>
      <c r="G14" s="1" t="s">
        <v>188</v>
      </c>
      <c r="H14" s="1" t="s">
        <v>189</v>
      </c>
      <c r="I14" s="1" t="s">
        <v>267</v>
      </c>
      <c r="J14" s="1" t="s">
        <v>30</v>
      </c>
      <c r="K14" s="1" t="s">
        <v>268</v>
      </c>
      <c r="L14" s="1" t="s">
        <v>268</v>
      </c>
      <c r="M14" s="1" t="s">
        <v>192</v>
      </c>
      <c r="N14" s="1" t="s">
        <v>192</v>
      </c>
      <c r="O14" s="1" t="s">
        <v>190</v>
      </c>
      <c r="P14" s="1" t="s">
        <v>193</v>
      </c>
      <c r="Q14" s="1" t="s">
        <v>194</v>
      </c>
      <c r="R14" s="1" t="s">
        <v>269</v>
      </c>
      <c r="S14" s="1" t="s">
        <v>196</v>
      </c>
      <c r="T14" s="1" t="s">
        <v>197</v>
      </c>
      <c r="U14" s="1" t="s">
        <v>198</v>
      </c>
    </row>
    <row r="15" s="1" customFormat="1" spans="1:21">
      <c r="A15" s="1">
        <v>17523553886</v>
      </c>
      <c r="B15" s="1" t="s">
        <v>270</v>
      </c>
      <c r="C15" s="1" t="s">
        <v>271</v>
      </c>
      <c r="D15" s="1" t="s">
        <v>272</v>
      </c>
      <c r="E15" s="1" t="s">
        <v>273</v>
      </c>
      <c r="F15" s="1" t="s">
        <v>184</v>
      </c>
      <c r="G15" s="1" t="s">
        <v>188</v>
      </c>
      <c r="H15" s="1" t="s">
        <v>189</v>
      </c>
      <c r="I15" s="1" t="s">
        <v>274</v>
      </c>
      <c r="J15" s="1" t="s">
        <v>30</v>
      </c>
      <c r="K15" s="1" t="s">
        <v>245</v>
      </c>
      <c r="L15" s="1" t="s">
        <v>245</v>
      </c>
      <c r="M15" s="1" t="s">
        <v>192</v>
      </c>
      <c r="N15" s="1" t="s">
        <v>192</v>
      </c>
      <c r="O15" s="1" t="s">
        <v>190</v>
      </c>
      <c r="P15" s="1" t="s">
        <v>193</v>
      </c>
      <c r="Q15" s="1" t="s">
        <v>194</v>
      </c>
      <c r="R15" s="1" t="s">
        <v>275</v>
      </c>
      <c r="S15" s="1" t="s">
        <v>196</v>
      </c>
      <c r="T15" s="1" t="s">
        <v>197</v>
      </c>
      <c r="U15" s="1" t="s">
        <v>198</v>
      </c>
    </row>
    <row r="16" s="1" customFormat="1" spans="1:21">
      <c r="A16" s="1">
        <v>17509942486</v>
      </c>
      <c r="B16" s="1" t="s">
        <v>276</v>
      </c>
      <c r="C16" s="1" t="s">
        <v>277</v>
      </c>
      <c r="D16" s="1" t="s">
        <v>278</v>
      </c>
      <c r="E16" s="1" t="s">
        <v>279</v>
      </c>
      <c r="F16" s="1" t="s">
        <v>184</v>
      </c>
      <c r="G16" s="1" t="s">
        <v>188</v>
      </c>
      <c r="H16" s="1" t="s">
        <v>189</v>
      </c>
      <c r="I16" s="1" t="s">
        <v>280</v>
      </c>
      <c r="J16" s="1" t="s">
        <v>30</v>
      </c>
      <c r="K16" s="1" t="s">
        <v>281</v>
      </c>
      <c r="L16" s="1" t="s">
        <v>281</v>
      </c>
      <c r="M16" s="1" t="s">
        <v>192</v>
      </c>
      <c r="N16" s="1" t="s">
        <v>192</v>
      </c>
      <c r="O16" s="1" t="s">
        <v>190</v>
      </c>
      <c r="P16" s="1" t="s">
        <v>193</v>
      </c>
      <c r="Q16" s="1" t="s">
        <v>194</v>
      </c>
      <c r="R16" s="1" t="s">
        <v>282</v>
      </c>
      <c r="S16" s="1" t="s">
        <v>196</v>
      </c>
      <c r="T16" s="1" t="s">
        <v>197</v>
      </c>
      <c r="U16" s="1" t="s">
        <v>198</v>
      </c>
    </row>
    <row r="17" s="1" customFormat="1" spans="1:21">
      <c r="A17" s="1">
        <v>17500925444</v>
      </c>
      <c r="B17" s="1" t="s">
        <v>283</v>
      </c>
      <c r="C17" s="1" t="s">
        <v>284</v>
      </c>
      <c r="D17" s="1" t="s">
        <v>272</v>
      </c>
      <c r="E17" s="1" t="s">
        <v>285</v>
      </c>
      <c r="F17" s="1" t="s">
        <v>184</v>
      </c>
      <c r="G17" s="1" t="s">
        <v>188</v>
      </c>
      <c r="H17" s="1" t="s">
        <v>189</v>
      </c>
      <c r="I17" s="1" t="s">
        <v>286</v>
      </c>
      <c r="J17" s="1" t="s">
        <v>30</v>
      </c>
      <c r="K17" s="1" t="s">
        <v>245</v>
      </c>
      <c r="L17" s="1" t="s">
        <v>245</v>
      </c>
      <c r="M17" s="1" t="s">
        <v>192</v>
      </c>
      <c r="N17" s="1" t="s">
        <v>192</v>
      </c>
      <c r="O17" s="1" t="s">
        <v>190</v>
      </c>
      <c r="P17" s="1" t="s">
        <v>193</v>
      </c>
      <c r="Q17" s="1" t="s">
        <v>194</v>
      </c>
      <c r="R17" s="1" t="s">
        <v>287</v>
      </c>
      <c r="S17" s="1" t="s">
        <v>196</v>
      </c>
      <c r="T17" s="1" t="s">
        <v>197</v>
      </c>
      <c r="U17" s="1" t="s">
        <v>198</v>
      </c>
    </row>
    <row r="18" s="1" customFormat="1" spans="1:21">
      <c r="A18" s="3">
        <v>17465117455</v>
      </c>
      <c r="B18" s="1" t="s">
        <v>288</v>
      </c>
      <c r="C18" s="1" t="s">
        <v>289</v>
      </c>
      <c r="D18" s="1" t="s">
        <v>290</v>
      </c>
      <c r="E18" s="1" t="s">
        <v>291</v>
      </c>
      <c r="F18" s="1" t="s">
        <v>184</v>
      </c>
      <c r="G18" s="1" t="s">
        <v>188</v>
      </c>
      <c r="H18" s="1" t="s">
        <v>189</v>
      </c>
      <c r="I18" s="1" t="s">
        <v>292</v>
      </c>
      <c r="J18" s="1" t="s">
        <v>30</v>
      </c>
      <c r="K18" s="1" t="s">
        <v>293</v>
      </c>
      <c r="L18" s="1" t="s">
        <v>293</v>
      </c>
      <c r="M18" s="1" t="s">
        <v>192</v>
      </c>
      <c r="N18" s="1" t="s">
        <v>192</v>
      </c>
      <c r="O18" s="1" t="s">
        <v>190</v>
      </c>
      <c r="P18" s="1" t="s">
        <v>193</v>
      </c>
      <c r="Q18" s="1" t="s">
        <v>194</v>
      </c>
      <c r="R18" s="1" t="s">
        <v>294</v>
      </c>
      <c r="S18" s="1" t="s">
        <v>196</v>
      </c>
      <c r="T18" s="1" t="s">
        <v>197</v>
      </c>
      <c r="U18" s="1" t="s">
        <v>198</v>
      </c>
    </row>
    <row r="19" s="1" customFormat="1" spans="1:21">
      <c r="A19" s="1">
        <v>17454314989</v>
      </c>
      <c r="B19" s="1" t="s">
        <v>295</v>
      </c>
      <c r="C19" s="1" t="s">
        <v>296</v>
      </c>
      <c r="D19" s="1" t="s">
        <v>297</v>
      </c>
      <c r="E19" s="1" t="s">
        <v>298</v>
      </c>
      <c r="F19" s="1" t="s">
        <v>184</v>
      </c>
      <c r="G19" s="1" t="s">
        <v>188</v>
      </c>
      <c r="H19" s="1" t="s">
        <v>189</v>
      </c>
      <c r="I19" s="1" t="s">
        <v>299</v>
      </c>
      <c r="J19" s="1" t="s">
        <v>30</v>
      </c>
      <c r="K19" s="1" t="s">
        <v>300</v>
      </c>
      <c r="L19" s="1" t="s">
        <v>300</v>
      </c>
      <c r="M19" s="1" t="s">
        <v>192</v>
      </c>
      <c r="N19" s="1" t="s">
        <v>192</v>
      </c>
      <c r="O19" s="1" t="s">
        <v>190</v>
      </c>
      <c r="P19" s="1" t="s">
        <v>193</v>
      </c>
      <c r="Q19" s="1" t="s">
        <v>194</v>
      </c>
      <c r="R19" s="1" t="s">
        <v>301</v>
      </c>
      <c r="S19" s="1" t="s">
        <v>196</v>
      </c>
      <c r="T19" s="1" t="s">
        <v>197</v>
      </c>
      <c r="U19" s="1" t="s">
        <v>198</v>
      </c>
    </row>
    <row r="20" s="1" customFormat="1" spans="1:21">
      <c r="A20" s="1">
        <v>17411398307</v>
      </c>
      <c r="B20" s="1" t="s">
        <v>302</v>
      </c>
      <c r="C20" s="1" t="s">
        <v>303</v>
      </c>
      <c r="D20" s="1" t="s">
        <v>304</v>
      </c>
      <c r="E20" s="1" t="s">
        <v>305</v>
      </c>
      <c r="F20" s="1" t="s">
        <v>184</v>
      </c>
      <c r="G20" s="1" t="s">
        <v>188</v>
      </c>
      <c r="H20" s="1" t="s">
        <v>189</v>
      </c>
      <c r="I20" s="1" t="s">
        <v>306</v>
      </c>
      <c r="J20" s="1" t="s">
        <v>30</v>
      </c>
      <c r="K20" s="1" t="s">
        <v>307</v>
      </c>
      <c r="L20" s="1" t="s">
        <v>307</v>
      </c>
      <c r="M20" s="1" t="s">
        <v>192</v>
      </c>
      <c r="N20" s="1" t="s">
        <v>192</v>
      </c>
      <c r="O20" s="1" t="s">
        <v>190</v>
      </c>
      <c r="P20" s="1" t="s">
        <v>193</v>
      </c>
      <c r="Q20" s="1" t="s">
        <v>194</v>
      </c>
      <c r="R20" s="1" t="s">
        <v>308</v>
      </c>
      <c r="S20" s="1" t="s">
        <v>196</v>
      </c>
      <c r="T20" s="1" t="s">
        <v>197</v>
      </c>
      <c r="U20" s="1" t="s">
        <v>198</v>
      </c>
    </row>
    <row r="21" s="1" customFormat="1" spans="1:21">
      <c r="A21" s="1">
        <v>17368720865</v>
      </c>
      <c r="B21" s="1" t="s">
        <v>309</v>
      </c>
      <c r="C21" s="1" t="s">
        <v>310</v>
      </c>
      <c r="D21" s="1" t="s">
        <v>272</v>
      </c>
      <c r="E21" s="1" t="s">
        <v>311</v>
      </c>
      <c r="F21" s="1" t="s">
        <v>184</v>
      </c>
      <c r="G21" s="1" t="s">
        <v>188</v>
      </c>
      <c r="H21" s="1" t="s">
        <v>189</v>
      </c>
      <c r="I21" s="1" t="s">
        <v>312</v>
      </c>
      <c r="J21" s="1" t="s">
        <v>30</v>
      </c>
      <c r="K21" s="1" t="s">
        <v>245</v>
      </c>
      <c r="L21" s="1" t="s">
        <v>245</v>
      </c>
      <c r="M21" s="1" t="s">
        <v>192</v>
      </c>
      <c r="N21" s="1" t="s">
        <v>192</v>
      </c>
      <c r="O21" s="1" t="s">
        <v>190</v>
      </c>
      <c r="P21" s="1" t="s">
        <v>193</v>
      </c>
      <c r="Q21" s="1" t="s">
        <v>194</v>
      </c>
      <c r="R21" s="1" t="s">
        <v>313</v>
      </c>
      <c r="S21" s="1" t="s">
        <v>196</v>
      </c>
      <c r="T21" s="1" t="s">
        <v>197</v>
      </c>
      <c r="U21" s="1" t="s">
        <v>198</v>
      </c>
    </row>
    <row r="22" s="1" customFormat="1" spans="1:21">
      <c r="A22" s="1">
        <v>17368645429</v>
      </c>
      <c r="B22" s="1" t="s">
        <v>309</v>
      </c>
      <c r="C22" s="1" t="s">
        <v>314</v>
      </c>
      <c r="D22" s="1" t="s">
        <v>315</v>
      </c>
      <c r="E22" s="1" t="s">
        <v>316</v>
      </c>
      <c r="F22" s="1" t="s">
        <v>184</v>
      </c>
      <c r="G22" s="1" t="s">
        <v>188</v>
      </c>
      <c r="H22" s="1" t="s">
        <v>189</v>
      </c>
      <c r="I22" s="1" t="s">
        <v>317</v>
      </c>
      <c r="J22" s="1" t="s">
        <v>30</v>
      </c>
      <c r="K22" s="1" t="s">
        <v>318</v>
      </c>
      <c r="L22" s="1" t="s">
        <v>318</v>
      </c>
      <c r="M22" s="1" t="s">
        <v>192</v>
      </c>
      <c r="N22" s="1" t="s">
        <v>192</v>
      </c>
      <c r="O22" s="1" t="s">
        <v>190</v>
      </c>
      <c r="P22" s="1" t="s">
        <v>193</v>
      </c>
      <c r="Q22" s="1" t="s">
        <v>194</v>
      </c>
      <c r="R22" s="1" t="s">
        <v>319</v>
      </c>
      <c r="S22" s="1" t="s">
        <v>196</v>
      </c>
      <c r="T22" s="1" t="s">
        <v>197</v>
      </c>
      <c r="U22" s="1" t="s">
        <v>198</v>
      </c>
    </row>
    <row r="23" s="1" customFormat="1" spans="1:21">
      <c r="A23" s="1">
        <v>17360320644</v>
      </c>
      <c r="B23" s="1" t="s">
        <v>320</v>
      </c>
      <c r="C23" s="1" t="s">
        <v>321</v>
      </c>
      <c r="D23" s="1" t="s">
        <v>322</v>
      </c>
      <c r="E23" s="1" t="s">
        <v>323</v>
      </c>
      <c r="F23" s="1" t="s">
        <v>184</v>
      </c>
      <c r="G23" s="1" t="s">
        <v>188</v>
      </c>
      <c r="H23" s="1" t="s">
        <v>189</v>
      </c>
      <c r="I23" s="1" t="s">
        <v>324</v>
      </c>
      <c r="J23" s="1" t="s">
        <v>30</v>
      </c>
      <c r="K23" s="1" t="s">
        <v>325</v>
      </c>
      <c r="L23" s="1" t="s">
        <v>325</v>
      </c>
      <c r="M23" s="1" t="s">
        <v>192</v>
      </c>
      <c r="N23" s="1" t="s">
        <v>192</v>
      </c>
      <c r="O23" s="1" t="s">
        <v>190</v>
      </c>
      <c r="P23" s="1" t="s">
        <v>193</v>
      </c>
      <c r="Q23" s="1" t="s">
        <v>194</v>
      </c>
      <c r="R23" s="1" t="s">
        <v>326</v>
      </c>
      <c r="S23" s="1" t="s">
        <v>196</v>
      </c>
      <c r="T23" s="1" t="s">
        <v>197</v>
      </c>
      <c r="U23" s="1" t="s">
        <v>198</v>
      </c>
    </row>
    <row r="24" s="1" customFormat="1" spans="1:21">
      <c r="A24" s="1">
        <v>17286874710</v>
      </c>
      <c r="B24" s="1" t="s">
        <v>327</v>
      </c>
      <c r="C24" s="1" t="s">
        <v>328</v>
      </c>
      <c r="D24" s="1" t="s">
        <v>329</v>
      </c>
      <c r="E24" s="1" t="s">
        <v>330</v>
      </c>
      <c r="F24" s="1" t="s">
        <v>184</v>
      </c>
      <c r="G24" s="1" t="s">
        <v>188</v>
      </c>
      <c r="H24" s="1" t="s">
        <v>189</v>
      </c>
      <c r="I24" s="1" t="s">
        <v>331</v>
      </c>
      <c r="J24" s="1" t="s">
        <v>30</v>
      </c>
      <c r="K24" s="1" t="s">
        <v>332</v>
      </c>
      <c r="L24" s="1" t="s">
        <v>332</v>
      </c>
      <c r="M24" s="1" t="s">
        <v>192</v>
      </c>
      <c r="N24" s="1" t="s">
        <v>192</v>
      </c>
      <c r="O24" s="1" t="s">
        <v>190</v>
      </c>
      <c r="P24" s="1" t="s">
        <v>193</v>
      </c>
      <c r="Q24" s="1" t="s">
        <v>194</v>
      </c>
      <c r="R24" s="1" t="s">
        <v>333</v>
      </c>
      <c r="S24" s="1" t="s">
        <v>196</v>
      </c>
      <c r="T24" s="1" t="s">
        <v>197</v>
      </c>
      <c r="U24" s="1" t="s">
        <v>198</v>
      </c>
    </row>
    <row r="25" s="1" customFormat="1" spans="1:21">
      <c r="A25" s="1">
        <v>17213088900</v>
      </c>
      <c r="B25" s="1" t="s">
        <v>334</v>
      </c>
      <c r="C25" s="1" t="s">
        <v>335</v>
      </c>
      <c r="D25" s="1" t="s">
        <v>336</v>
      </c>
      <c r="E25" s="1" t="s">
        <v>337</v>
      </c>
      <c r="F25" s="1" t="s">
        <v>184</v>
      </c>
      <c r="G25" s="1" t="s">
        <v>188</v>
      </c>
      <c r="H25" s="1" t="s">
        <v>189</v>
      </c>
      <c r="I25" s="1" t="s">
        <v>338</v>
      </c>
      <c r="J25" s="1" t="s">
        <v>30</v>
      </c>
      <c r="K25" s="1" t="s">
        <v>339</v>
      </c>
      <c r="L25" s="1" t="s">
        <v>339</v>
      </c>
      <c r="M25" s="1" t="s">
        <v>192</v>
      </c>
      <c r="N25" s="1" t="s">
        <v>192</v>
      </c>
      <c r="O25" s="1" t="s">
        <v>190</v>
      </c>
      <c r="P25" s="1" t="s">
        <v>193</v>
      </c>
      <c r="Q25" s="1" t="s">
        <v>194</v>
      </c>
      <c r="R25" s="1" t="s">
        <v>340</v>
      </c>
      <c r="S25" s="1" t="s">
        <v>196</v>
      </c>
      <c r="T25" s="1" t="s">
        <v>197</v>
      </c>
      <c r="U25" s="1" t="s">
        <v>198</v>
      </c>
    </row>
    <row r="26" s="1" customFormat="1" spans="1:21">
      <c r="A26" s="1">
        <v>17016163266</v>
      </c>
      <c r="B26" s="1" t="s">
        <v>341</v>
      </c>
      <c r="C26" s="1" t="s">
        <v>342</v>
      </c>
      <c r="D26" s="1" t="s">
        <v>343</v>
      </c>
      <c r="E26" s="1" t="s">
        <v>344</v>
      </c>
      <c r="F26" s="1" t="s">
        <v>184</v>
      </c>
      <c r="G26" s="1" t="s">
        <v>188</v>
      </c>
      <c r="H26" s="1" t="s">
        <v>189</v>
      </c>
      <c r="I26" s="1" t="s">
        <v>345</v>
      </c>
      <c r="J26" s="1" t="s">
        <v>30</v>
      </c>
      <c r="K26" s="1" t="s">
        <v>332</v>
      </c>
      <c r="L26" s="1" t="s">
        <v>332</v>
      </c>
      <c r="M26" s="1" t="s">
        <v>192</v>
      </c>
      <c r="N26" s="1" t="s">
        <v>192</v>
      </c>
      <c r="O26" s="1" t="s">
        <v>190</v>
      </c>
      <c r="P26" s="1" t="s">
        <v>193</v>
      </c>
      <c r="Q26" s="1" t="s">
        <v>194</v>
      </c>
      <c r="R26" s="1" t="s">
        <v>346</v>
      </c>
      <c r="S26" s="1" t="s">
        <v>196</v>
      </c>
      <c r="T26" s="1" t="s">
        <v>197</v>
      </c>
      <c r="U26" s="1" t="s">
        <v>198</v>
      </c>
    </row>
    <row r="27" s="1" customFormat="1" spans="1:21">
      <c r="A27" s="1">
        <v>16940133899</v>
      </c>
      <c r="B27" s="1" t="s">
        <v>347</v>
      </c>
      <c r="C27" s="1" t="s">
        <v>348</v>
      </c>
      <c r="D27" s="1" t="s">
        <v>349</v>
      </c>
      <c r="E27" s="1" t="s">
        <v>350</v>
      </c>
      <c r="F27" s="1" t="s">
        <v>184</v>
      </c>
      <c r="G27" s="1" t="s">
        <v>188</v>
      </c>
      <c r="H27" s="1" t="s">
        <v>189</v>
      </c>
      <c r="I27" s="1" t="s">
        <v>351</v>
      </c>
      <c r="J27" s="1" t="s">
        <v>30</v>
      </c>
      <c r="K27" s="1" t="s">
        <v>352</v>
      </c>
      <c r="L27" s="1" t="s">
        <v>352</v>
      </c>
      <c r="M27" s="1" t="s">
        <v>192</v>
      </c>
      <c r="N27" s="1" t="s">
        <v>192</v>
      </c>
      <c r="O27" s="1" t="s">
        <v>190</v>
      </c>
      <c r="P27" s="1" t="s">
        <v>193</v>
      </c>
      <c r="Q27" s="1" t="s">
        <v>194</v>
      </c>
      <c r="R27" s="1" t="s">
        <v>353</v>
      </c>
      <c r="S27" s="1" t="s">
        <v>196</v>
      </c>
      <c r="T27" s="1" t="s">
        <v>197</v>
      </c>
      <c r="U27" s="1" t="s">
        <v>198</v>
      </c>
    </row>
    <row r="28" s="1" customFormat="1" spans="1:21">
      <c r="A28" s="1">
        <v>16593783807</v>
      </c>
      <c r="B28" s="1" t="s">
        <v>354</v>
      </c>
      <c r="C28" s="1" t="s">
        <v>355</v>
      </c>
      <c r="D28" s="1" t="s">
        <v>356</v>
      </c>
      <c r="E28" s="1" t="s">
        <v>357</v>
      </c>
      <c r="F28" s="1" t="s">
        <v>184</v>
      </c>
      <c r="G28" s="1" t="s">
        <v>188</v>
      </c>
      <c r="H28" s="1" t="s">
        <v>189</v>
      </c>
      <c r="I28" s="1" t="s">
        <v>358</v>
      </c>
      <c r="J28" s="1" t="s">
        <v>30</v>
      </c>
      <c r="K28" s="1" t="s">
        <v>359</v>
      </c>
      <c r="L28" s="1" t="s">
        <v>359</v>
      </c>
      <c r="M28" s="1" t="s">
        <v>192</v>
      </c>
      <c r="N28" s="1" t="s">
        <v>192</v>
      </c>
      <c r="O28" s="1" t="s">
        <v>190</v>
      </c>
      <c r="P28" s="1" t="s">
        <v>193</v>
      </c>
      <c r="Q28" s="1" t="s">
        <v>194</v>
      </c>
      <c r="R28" s="1" t="s">
        <v>360</v>
      </c>
      <c r="S28" s="1" t="s">
        <v>196</v>
      </c>
      <c r="T28" s="1" t="s">
        <v>197</v>
      </c>
      <c r="U28" s="1" t="s">
        <v>198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2022-03-08T01:57:56Z</dcterms:created>
  <dcterms:modified xsi:type="dcterms:W3CDTF">2022-03-08T02:07:33Z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FE4CCB98AC4B4049BFE56035BC1CE53C</vt:lpwstr>
  </property>
  <property fmtid="{D5CDD505-2E9C-101B-9397-08002B2CF9AE}" pid="3" name="KSOProductBuildVer">
    <vt:lpwstr>2052-11.1.0.11365</vt:lpwstr>
  </property>
</Properties>
</file>