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对账!$1:$29</definedName>
  </definedNames>
  <calcPr calcId="144525"/>
</workbook>
</file>

<file path=xl/sharedStrings.xml><?xml version="1.0" encoding="utf-8"?>
<sst xmlns="http://schemas.openxmlformats.org/spreadsheetml/2006/main" count="871" uniqueCount="240">
  <si>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</si>
  <si>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</si>
  <si>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</si>
  <si>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</si>
  <si>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</si>
  <si>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</si>
  <si>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</si>
  <si>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</si>
  <si>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</si>
  <si>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</si>
  <si>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</si>
  <si>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</si>
  <si>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</si>
  <si>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</si>
  <si>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</si>
  <si>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</si>
  <si>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</si>
  <si>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</si>
  <si>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</si>
  <si>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</si>
  <si>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</si>
  <si>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</si>
  <si>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</si>
  <si>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</si>
  <si>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</si>
  <si>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17420260095	</t>
  </si>
  <si>
    <t>Ctrip</t>
  </si>
  <si>
    <t>正常</t>
  </si>
  <si>
    <t>[连山]清远金子山森林雪谷壮瑶度假村(82520535)</t>
  </si>
  <si>
    <t>森林雪谷木屋&lt;双早&gt;</t>
  </si>
  <si>
    <t>CNY</t>
  </si>
  <si>
    <t>吴浩明,陈建坤,谢烘英</t>
  </si>
  <si>
    <t>CA363220309CNY</t>
  </si>
  <si>
    <t>未提现</t>
  </si>
  <si>
    <t>携程开票</t>
  </si>
  <si>
    <t xml:space="preserve">	</t>
  </si>
  <si>
    <t xml:space="preserve">17420896960	</t>
  </si>
  <si>
    <t>清远金子山森林雪谷木屋&lt;日历房套餐高价值&gt;&lt;早+晚餐&gt;&lt;新酒店礼盒&gt;</t>
  </si>
  <si>
    <t>卓安琪</t>
  </si>
  <si>
    <t xml:space="preserve">2424327	</t>
  </si>
  <si>
    <t xml:space="preserve">17421273509	</t>
  </si>
  <si>
    <t>[香港]荃湾西如心酒店(Nina Hotel Tsuen Wan West)(1701575)</t>
  </si>
  <si>
    <t>高座高级客房&lt;双人入住&gt;&lt;内宾&gt;&lt;预付&gt;&lt;无早&gt;</t>
  </si>
  <si>
    <t>BAI/JUNLING</t>
  </si>
  <si>
    <t xml:space="preserve">2424458	</t>
  </si>
  <si>
    <t xml:space="preserve">17421668391	</t>
  </si>
  <si>
    <t>罗素红,罗别妹</t>
  </si>
  <si>
    <t xml:space="preserve">17422225817	</t>
  </si>
  <si>
    <t>萧颖</t>
  </si>
  <si>
    <t xml:space="preserve">17423186011	</t>
  </si>
  <si>
    <t>[洛阳]锦江之星风尚(洛阳龙门关林火车站店)(67323732)</t>
  </si>
  <si>
    <t>商务房B&lt;双人入住&gt;&lt;内宾&gt;&lt;预付&gt;&lt;无早&gt;</t>
  </si>
  <si>
    <t>张静乐</t>
  </si>
  <si>
    <t xml:space="preserve">2425451	</t>
  </si>
  <si>
    <t xml:space="preserve">17423280508	</t>
  </si>
  <si>
    <t>徐静</t>
  </si>
  <si>
    <t xml:space="preserve">2425495	</t>
  </si>
  <si>
    <t xml:space="preserve">17427720379	</t>
  </si>
  <si>
    <t>李春胜</t>
  </si>
  <si>
    <t xml:space="preserve">17429957633	</t>
  </si>
  <si>
    <t>一房一厅&lt;特价&gt;&lt;双早&gt;&lt;新高价值日历房套餐&gt;&lt;新酒店礼盒&gt;</t>
  </si>
  <si>
    <t>何伟雄</t>
  </si>
  <si>
    <t xml:space="preserve">2426389	</t>
  </si>
  <si>
    <t xml:space="preserve">acknowledge	</t>
  </si>
  <si>
    <t xml:space="preserve">17430822056	</t>
  </si>
  <si>
    <t>[临沂]临沂滨河智选假日酒店(67322969)</t>
  </si>
  <si>
    <t>标准大床房&lt;双人入住&gt;&lt;内宾&gt;&lt;预付&gt;&lt;双早&gt;</t>
  </si>
  <si>
    <t>董晓雨</t>
  </si>
  <si>
    <t xml:space="preserve">17430941500	</t>
  </si>
  <si>
    <t>一房一厅&lt;特惠&gt;&lt;日历房套餐高价值&gt;&lt;早+晚餐&gt;&lt;新酒店礼盒&gt;</t>
  </si>
  <si>
    <t>苏禄燕,苏燕群</t>
  </si>
  <si>
    <t xml:space="preserve">17431624791	</t>
  </si>
  <si>
    <t>[连山]连山江景酒店(83922563)</t>
  </si>
  <si>
    <t>标准间&lt;双早&gt;</t>
  </si>
  <si>
    <t>杨国辉</t>
  </si>
  <si>
    <t xml:space="preserve">17431662452	</t>
  </si>
  <si>
    <t>黄国婵</t>
  </si>
  <si>
    <t xml:space="preserve">2427163	</t>
  </si>
  <si>
    <t xml:space="preserve">17437876455	</t>
  </si>
  <si>
    <t>高座海景客房&lt;双人入住&gt;&lt;内宾&gt;&lt;预付&gt;&lt;无早&gt;</t>
  </si>
  <si>
    <t>SHUAI/XIAORONG</t>
  </si>
  <si>
    <t xml:space="preserve">17437999628	</t>
  </si>
  <si>
    <t>清远金子山森林雪谷木屋&lt;双早&gt;</t>
  </si>
  <si>
    <t>刘晓艺</t>
  </si>
  <si>
    <t>取消</t>
  </si>
  <si>
    <t xml:space="preserve">17438394281	</t>
  </si>
  <si>
    <t>夏伟超</t>
  </si>
  <si>
    <t xml:space="preserve">2428001	</t>
  </si>
  <si>
    <t xml:space="preserve">17438578357	</t>
  </si>
  <si>
    <t>[英德]英德石头酒店(78167352)</t>
  </si>
  <si>
    <t>独栋私家泡池双床房&lt;双人入住&gt;&lt;双早&gt;</t>
  </si>
  <si>
    <t>刘庆文</t>
  </si>
  <si>
    <t xml:space="preserve">2428088	</t>
  </si>
  <si>
    <t xml:space="preserve">17439200764	</t>
  </si>
  <si>
    <t>尹美凤</t>
  </si>
  <si>
    <t xml:space="preserve">17439396249	</t>
  </si>
  <si>
    <t>刘智清</t>
  </si>
  <si>
    <t xml:space="preserve">17439429357	</t>
  </si>
  <si>
    <t>邱蔚洁</t>
  </si>
  <si>
    <t xml:space="preserve">2428559	</t>
  </si>
  <si>
    <t xml:space="preserve">17439763761	</t>
  </si>
  <si>
    <t>[海口]海南太阳城大酒店(67322684)</t>
  </si>
  <si>
    <t>行政大床房&lt;双人入住&gt;&lt;内宾&gt;&lt;预付&gt;&lt;无早&gt;</t>
  </si>
  <si>
    <t>陈润波</t>
  </si>
  <si>
    <t xml:space="preserve">17439973057	</t>
  </si>
  <si>
    <t>[汕头]麗枫酒店(汕头海滨路观海长廊店)(68299987)</t>
  </si>
  <si>
    <t>豪华大床房&lt;双人入住&gt;&lt;内宾&gt;&lt;预付&gt;&lt;无早&gt;</t>
  </si>
  <si>
    <t>唐杰</t>
  </si>
  <si>
    <t xml:space="preserve">17440569719	</t>
  </si>
  <si>
    <t>海景大床房&lt;双人入住&gt;&lt;内宾&gt;&lt;预付&gt;&lt;无早&gt;</t>
  </si>
  <si>
    <t>卢洁文</t>
  </si>
  <si>
    <t xml:space="preserve">2429285	</t>
  </si>
  <si>
    <t xml:space="preserve">17440605078	</t>
  </si>
  <si>
    <t>[东至]格林豪泰酒店(东至丽山秀水店)(83135954)</t>
  </si>
  <si>
    <t>1.8m商务大床房&lt;双人入住&gt;&lt;无早&gt;</t>
  </si>
  <si>
    <t>夏小平</t>
  </si>
  <si>
    <t xml:space="preserve">2429317	</t>
  </si>
  <si>
    <t xml:space="preserve">17445071107	</t>
  </si>
  <si>
    <t>[佛山]宜尚酒店(佛山西樵山景区樵岭广场店)(83135943)</t>
  </si>
  <si>
    <t>宜品大床房&lt;特惠&gt;&lt;无早&gt;</t>
  </si>
  <si>
    <t>彭俊初</t>
  </si>
  <si>
    <t xml:space="preserve">2429633	</t>
  </si>
  <si>
    <t xml:space="preserve">17445636345	</t>
  </si>
  <si>
    <t>标准单人房&lt;双人入住&gt;&lt;内宾&gt;&lt;预付&gt;&lt;无早&gt;</t>
  </si>
  <si>
    <t>马少鸿</t>
  </si>
  <si>
    <t>，</t>
  </si>
  <si>
    <t>A220309093716481</t>
  </si>
  <si>
    <t>A220309093759481</t>
  </si>
  <si>
    <t>CNY / HKD 当前参考汇率: 1.236386148</t>
  </si>
  <si>
    <t>总计：10994.59 CNY/
13593.56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</si>
  <si>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</si>
  <si>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</si>
  <si>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</si>
  <si>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</si>
  <si>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</si>
  <si>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</si>
  <si>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</si>
  <si>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</si>
  <si>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</si>
  <si>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</si>
  <si>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</si>
  <si>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</si>
  <si>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</si>
  <si>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</si>
  <si>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</si>
  <si>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</si>
  <si>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</si>
  <si>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</si>
  <si>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2022-02-21</t>
  </si>
  <si>
    <t>2429903</t>
  </si>
  <si>
    <t>麗枫酒店(汕头海滨路观海长廊店)</t>
  </si>
  <si>
    <t>2022-02-22</t>
  </si>
  <si>
    <t>退房日周结</t>
  </si>
  <si>
    <t>211.09</t>
  </si>
  <si>
    <t>RMB</t>
  </si>
  <si>
    <t>0</t>
  </si>
  <si>
    <t>0.00</t>
  </si>
  <si>
    <t>携程国内直连(DD)</t>
  </si>
  <si>
    <t>01.011249</t>
  </si>
  <si>
    <t>2022-02-21 22:14:20</t>
  </si>
  <si>
    <t>否</t>
  </si>
  <si>
    <t>汇智国际旅游发展有限公司</t>
  </si>
  <si>
    <t>直连</t>
  </si>
  <si>
    <t>2429633</t>
  </si>
  <si>
    <t>宜尚酒店(佛山西樵山景区樵岭广场店)</t>
  </si>
  <si>
    <t>205.00</t>
  </si>
  <si>
    <t>2022-02-21 20:28:26</t>
  </si>
  <si>
    <t>直采</t>
  </si>
  <si>
    <t>2429317</t>
  </si>
  <si>
    <t>格林豪泰酒店(东至丽山秀水店)</t>
  </si>
  <si>
    <t>140.00</t>
  </si>
  <si>
    <t>2022-02-21 18:44:27</t>
  </si>
  <si>
    <t>2429285</t>
  </si>
  <si>
    <t>279.21</t>
  </si>
  <si>
    <t>2022-02-21 18:29:17</t>
  </si>
  <si>
    <t>2428859</t>
  </si>
  <si>
    <t>225.48</t>
  </si>
  <si>
    <t>2022-02-21 16:39:18</t>
  </si>
  <si>
    <t>2428743</t>
  </si>
  <si>
    <t>海南太阳城大酒店</t>
  </si>
  <si>
    <t>295.53</t>
  </si>
  <si>
    <t>2022-02-21 15:56:18</t>
  </si>
  <si>
    <t>2428559</t>
  </si>
  <si>
    <t>连山江景酒店</t>
  </si>
  <si>
    <t>208.00</t>
  </si>
  <si>
    <t>2022-02-21 14:49:32</t>
  </si>
  <si>
    <t>2428535</t>
  </si>
  <si>
    <t>2022-02-21 14:57:04</t>
  </si>
  <si>
    <t>2428424</t>
  </si>
  <si>
    <t>2022-02-21 13:53:42</t>
  </si>
  <si>
    <t>2428088</t>
  </si>
  <si>
    <t>英德英石园石头酒店</t>
  </si>
  <si>
    <t>414.00</t>
  </si>
  <si>
    <t>2022-02-21 11:51:12</t>
  </si>
  <si>
    <t>2427733</t>
  </si>
  <si>
    <t>荃湾西如心酒店</t>
  </si>
  <si>
    <t>SHUAI XIAORONG</t>
  </si>
  <si>
    <t>469.65</t>
  </si>
  <si>
    <t>2022-02-21 07:46:24</t>
  </si>
  <si>
    <t>2022-02-20</t>
  </si>
  <si>
    <t>2427163</t>
  </si>
  <si>
    <t>2022-02-20 19:05:53</t>
  </si>
  <si>
    <t>2427150</t>
  </si>
  <si>
    <t>2022-02-20 19:01:11</t>
  </si>
  <si>
    <t>2426793</t>
  </si>
  <si>
    <t>清远金子山森林雪谷壮瑶度假村</t>
  </si>
  <si>
    <t>1178.00</t>
  </si>
  <si>
    <t>2022-02-20 16:20:53</t>
  </si>
  <si>
    <t>2426740</t>
  </si>
  <si>
    <t>临沂滨河智选假日酒店</t>
  </si>
  <si>
    <t>244.42</t>
  </si>
  <si>
    <t>2022-02-20 15:40:41</t>
  </si>
  <si>
    <t>2426389</t>
  </si>
  <si>
    <t>689.00</t>
  </si>
  <si>
    <t>2022-02-20 12:26:02</t>
  </si>
  <si>
    <t>2022-02-19</t>
  </si>
  <si>
    <t>2425572</t>
  </si>
  <si>
    <t>479.00</t>
  </si>
  <si>
    <t>2022-02-19 21:09:42</t>
  </si>
  <si>
    <t>2425495</t>
  </si>
  <si>
    <t>锦江之星风尚(洛阳龙门关林火车站店)</t>
  </si>
  <si>
    <t>383.14</t>
  </si>
  <si>
    <t>2022-02-19 20:28:18</t>
  </si>
  <si>
    <t>2425451</t>
  </si>
  <si>
    <t>257.76</t>
  </si>
  <si>
    <t>2022-02-19 20:09:21</t>
  </si>
  <si>
    <t>2424894</t>
  </si>
  <si>
    <t>2022-02-19 17:11:01</t>
  </si>
  <si>
    <t>2424608</t>
  </si>
  <si>
    <t>832.00</t>
  </si>
  <si>
    <t>2022-02-19 15:11:35</t>
  </si>
  <si>
    <t>2424458</t>
  </si>
  <si>
    <t>BAI JUNLING</t>
  </si>
  <si>
    <t>1445.31</t>
  </si>
  <si>
    <t>2022-02-19 13:42:28</t>
  </si>
  <si>
    <t>2424327</t>
  </si>
  <si>
    <t>2022-02-19 12:49:31</t>
  </si>
  <si>
    <t>2424040</t>
  </si>
  <si>
    <t>1248.00</t>
  </si>
  <si>
    <t>2022-02-19 10:16:27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</si>
</sst>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11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4" borderId="3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18" fillId="19" borderId="2" applyNumberFormat="0" applyAlignment="0" applyProtection="0">
      <alignment vertical="center"/>
    </xf>
    <xf numFmtId="0" fontId="7" fillId="9" borderId="1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44613</v>
      </c>
      <c r="G2" s="6">
        <v>44614</v>
      </c>
      <c r="H2" s="4">
        <v>3</v>
      </c>
      <c r="I2" s="4">
        <v>1</v>
      </c>
      <c r="J2" s="4">
        <v>3</v>
      </c>
      <c r="K2" s="4" t="s">
        <v>30</v>
      </c>
      <c r="L2" s="4">
        <v>1248</v>
      </c>
      <c r="M2" s="4">
        <v>1248</v>
      </c>
      <c r="N2" s="4" t="s">
        <v>31</v>
      </c>
      <c r="O2" s="4" t="s">
        <v>32</v>
      </c>
      <c r="P2" s="4" t="s">
        <v>33</v>
      </c>
      <c r="Q2" s="4">
        <v>0</v>
      </c>
      <c r="R2" s="7">
        <v>44611</v>
      </c>
      <c r="S2" s="6">
        <v>44629</v>
      </c>
      <c r="T2" s="4" t="s">
        <v>34</v>
      </c>
      <c r="U2" s="4">
        <v>1248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37</v>
      </c>
      <c r="F3" s="6">
        <v>44613</v>
      </c>
      <c r="G3" s="6">
        <v>44614</v>
      </c>
      <c r="H3" s="4">
        <v>1</v>
      </c>
      <c r="I3" s="4">
        <v>1</v>
      </c>
      <c r="J3" s="4">
        <v>1</v>
      </c>
      <c r="K3" s="4" t="s">
        <v>30</v>
      </c>
      <c r="L3" s="4">
        <v>479</v>
      </c>
      <c r="M3" s="4">
        <v>479</v>
      </c>
      <c r="N3" s="4" t="s">
        <v>38</v>
      </c>
      <c r="O3" s="4" t="s">
        <v>32</v>
      </c>
      <c r="P3" s="4" t="s">
        <v>33</v>
      </c>
      <c r="Q3" s="4">
        <v>0</v>
      </c>
      <c r="R3" s="7">
        <v>44611</v>
      </c>
      <c r="S3" s="6">
        <v>44629</v>
      </c>
      <c r="T3" s="4" t="s">
        <v>34</v>
      </c>
      <c r="U3" s="4">
        <v>479</v>
      </c>
      <c r="V3" s="4">
        <v>0</v>
      </c>
      <c r="W3" s="4">
        <v>0</v>
      </c>
      <c r="X3" s="4" t="s">
        <v>39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44611</v>
      </c>
      <c r="G4" s="6">
        <v>44614</v>
      </c>
      <c r="H4" s="4">
        <v>1</v>
      </c>
      <c r="I4" s="4">
        <v>3</v>
      </c>
      <c r="J4" s="4">
        <v>3</v>
      </c>
      <c r="K4" s="4" t="s">
        <v>30</v>
      </c>
      <c r="L4" s="4">
        <v>1445.31</v>
      </c>
      <c r="M4" s="4">
        <v>1445.31</v>
      </c>
      <c r="N4" s="4" t="s">
        <v>43</v>
      </c>
      <c r="O4" s="4" t="s">
        <v>32</v>
      </c>
      <c r="P4" s="4" t="s">
        <v>33</v>
      </c>
      <c r="Q4" s="4">
        <v>0</v>
      </c>
      <c r="R4" s="7">
        <v>44611</v>
      </c>
      <c r="S4" s="6">
        <v>44629</v>
      </c>
      <c r="T4" s="4" t="s">
        <v>34</v>
      </c>
      <c r="U4" s="4">
        <v>1445.31</v>
      </c>
      <c r="V4" s="4">
        <v>0</v>
      </c>
      <c r="W4" s="4">
        <v>0</v>
      </c>
      <c r="X4" s="4" t="s">
        <v>44</v>
      </c>
      <c r="Y4" s="4" t="s">
        <v>35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28</v>
      </c>
      <c r="E5" s="4" t="s">
        <v>29</v>
      </c>
      <c r="F5" s="6">
        <v>44613</v>
      </c>
      <c r="G5" s="6">
        <v>44614</v>
      </c>
      <c r="H5" s="4">
        <v>2</v>
      </c>
      <c r="I5" s="4">
        <v>1</v>
      </c>
      <c r="J5" s="4">
        <v>2</v>
      </c>
      <c r="K5" s="4" t="s">
        <v>30</v>
      </c>
      <c r="L5" s="4">
        <v>832</v>
      </c>
      <c r="M5" s="4">
        <v>832</v>
      </c>
      <c r="N5" s="4" t="s">
        <v>46</v>
      </c>
      <c r="O5" s="4" t="s">
        <v>32</v>
      </c>
      <c r="P5" s="4" t="s">
        <v>33</v>
      </c>
      <c r="Q5" s="4">
        <v>0</v>
      </c>
      <c r="R5" s="7">
        <v>44611</v>
      </c>
      <c r="S5" s="6">
        <v>44629</v>
      </c>
      <c r="T5" s="4" t="s">
        <v>34</v>
      </c>
      <c r="U5" s="4">
        <v>832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28</v>
      </c>
      <c r="E6" s="4" t="s">
        <v>37</v>
      </c>
      <c r="F6" s="6">
        <v>44613</v>
      </c>
      <c r="G6" s="6">
        <v>44614</v>
      </c>
      <c r="H6" s="4">
        <v>1</v>
      </c>
      <c r="I6" s="4">
        <v>1</v>
      </c>
      <c r="J6" s="4">
        <v>1</v>
      </c>
      <c r="K6" s="4" t="s">
        <v>30</v>
      </c>
      <c r="L6" s="4">
        <v>479</v>
      </c>
      <c r="M6" s="4">
        <v>479</v>
      </c>
      <c r="N6" s="4" t="s">
        <v>48</v>
      </c>
      <c r="O6" s="4" t="s">
        <v>32</v>
      </c>
      <c r="P6" s="4" t="s">
        <v>33</v>
      </c>
      <c r="Q6" s="4">
        <v>0</v>
      </c>
      <c r="R6" s="7">
        <v>44611</v>
      </c>
      <c r="S6" s="6">
        <v>44629</v>
      </c>
      <c r="T6" s="4" t="s">
        <v>34</v>
      </c>
      <c r="U6" s="4">
        <v>479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50</v>
      </c>
      <c r="E7" s="4" t="s">
        <v>51</v>
      </c>
      <c r="F7" s="6">
        <v>44612</v>
      </c>
      <c r="G7" s="6">
        <v>44614</v>
      </c>
      <c r="H7" s="4">
        <v>1</v>
      </c>
      <c r="I7" s="4">
        <v>2</v>
      </c>
      <c r="J7" s="4">
        <v>2</v>
      </c>
      <c r="K7" s="4" t="s">
        <v>30</v>
      </c>
      <c r="L7" s="4">
        <v>257.76</v>
      </c>
      <c r="M7" s="4">
        <v>257.76</v>
      </c>
      <c r="N7" s="4" t="s">
        <v>52</v>
      </c>
      <c r="O7" s="4" t="s">
        <v>32</v>
      </c>
      <c r="P7" s="4" t="s">
        <v>33</v>
      </c>
      <c r="Q7" s="4">
        <v>0</v>
      </c>
      <c r="R7" s="7">
        <v>44611</v>
      </c>
      <c r="S7" s="6">
        <v>44629</v>
      </c>
      <c r="T7" s="4" t="s">
        <v>34</v>
      </c>
      <c r="U7" s="4">
        <v>257.76</v>
      </c>
      <c r="V7" s="4">
        <v>0</v>
      </c>
      <c r="W7" s="4">
        <v>275</v>
      </c>
      <c r="X7" s="4" t="s">
        <v>53</v>
      </c>
      <c r="Y7" s="4" t="s">
        <v>35</v>
      </c>
    </row>
    <row r="8" s="4" customFormat="1" spans="1:25">
      <c r="A8" s="4" t="s">
        <v>54</v>
      </c>
      <c r="B8" s="4" t="s">
        <v>26</v>
      </c>
      <c r="C8" s="4" t="s">
        <v>27</v>
      </c>
      <c r="D8" s="4" t="s">
        <v>50</v>
      </c>
      <c r="E8" s="4" t="s">
        <v>51</v>
      </c>
      <c r="F8" s="6">
        <v>44611</v>
      </c>
      <c r="G8" s="6">
        <v>44614</v>
      </c>
      <c r="H8" s="4">
        <v>1</v>
      </c>
      <c r="I8" s="4">
        <v>3</v>
      </c>
      <c r="J8" s="4">
        <v>3</v>
      </c>
      <c r="K8" s="4" t="s">
        <v>30</v>
      </c>
      <c r="L8" s="4">
        <v>383.14</v>
      </c>
      <c r="M8" s="4">
        <v>383.14</v>
      </c>
      <c r="N8" s="4" t="s">
        <v>55</v>
      </c>
      <c r="O8" s="4" t="s">
        <v>32</v>
      </c>
      <c r="P8" s="4" t="s">
        <v>33</v>
      </c>
      <c r="Q8" s="4">
        <v>0</v>
      </c>
      <c r="R8" s="7">
        <v>44611</v>
      </c>
      <c r="S8" s="6">
        <v>44629</v>
      </c>
      <c r="T8" s="4" t="s">
        <v>34</v>
      </c>
      <c r="U8" s="4">
        <v>383.14</v>
      </c>
      <c r="V8" s="4">
        <v>0</v>
      </c>
      <c r="W8" s="4">
        <v>0</v>
      </c>
      <c r="X8" s="4" t="s">
        <v>56</v>
      </c>
      <c r="Y8" s="4" t="s">
        <v>35</v>
      </c>
    </row>
    <row r="9" s="4" customFormat="1" spans="1:25">
      <c r="A9" s="4" t="s">
        <v>57</v>
      </c>
      <c r="B9" s="4" t="s">
        <v>26</v>
      </c>
      <c r="C9" s="4" t="s">
        <v>27</v>
      </c>
      <c r="D9" s="4" t="s">
        <v>28</v>
      </c>
      <c r="E9" s="4" t="s">
        <v>37</v>
      </c>
      <c r="F9" s="6">
        <v>44613</v>
      </c>
      <c r="G9" s="6">
        <v>44614</v>
      </c>
      <c r="H9" s="4">
        <v>1</v>
      </c>
      <c r="I9" s="4">
        <v>1</v>
      </c>
      <c r="J9" s="4">
        <v>1</v>
      </c>
      <c r="K9" s="4" t="s">
        <v>30</v>
      </c>
      <c r="L9" s="4">
        <v>479</v>
      </c>
      <c r="M9" s="4">
        <v>479</v>
      </c>
      <c r="N9" s="4" t="s">
        <v>58</v>
      </c>
      <c r="O9" s="4" t="s">
        <v>32</v>
      </c>
      <c r="P9" s="4" t="s">
        <v>33</v>
      </c>
      <c r="Q9" s="4">
        <v>0</v>
      </c>
      <c r="R9" s="7">
        <v>44611</v>
      </c>
      <c r="S9" s="6">
        <v>44629</v>
      </c>
      <c r="T9" s="4" t="s">
        <v>34</v>
      </c>
      <c r="U9" s="4">
        <v>479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59</v>
      </c>
      <c r="B10" s="4" t="s">
        <v>26</v>
      </c>
      <c r="C10" s="4" t="s">
        <v>27</v>
      </c>
      <c r="D10" s="4" t="s">
        <v>28</v>
      </c>
      <c r="E10" s="4" t="s">
        <v>60</v>
      </c>
      <c r="F10" s="6">
        <v>44613</v>
      </c>
      <c r="G10" s="6">
        <v>44614</v>
      </c>
      <c r="H10" s="4">
        <v>1</v>
      </c>
      <c r="I10" s="4">
        <v>1</v>
      </c>
      <c r="J10" s="4">
        <v>1</v>
      </c>
      <c r="K10" s="4" t="s">
        <v>30</v>
      </c>
      <c r="L10" s="4">
        <v>689</v>
      </c>
      <c r="M10" s="4">
        <v>689</v>
      </c>
      <c r="N10" s="4" t="s">
        <v>61</v>
      </c>
      <c r="O10" s="4" t="s">
        <v>32</v>
      </c>
      <c r="P10" s="4" t="s">
        <v>33</v>
      </c>
      <c r="Q10" s="4">
        <v>0</v>
      </c>
      <c r="R10" s="7">
        <v>44612</v>
      </c>
      <c r="S10" s="6">
        <v>44629</v>
      </c>
      <c r="T10" s="4" t="s">
        <v>34</v>
      </c>
      <c r="U10" s="4">
        <v>689</v>
      </c>
      <c r="V10" s="4">
        <v>0</v>
      </c>
      <c r="W10" s="4">
        <v>0</v>
      </c>
      <c r="X10" s="4" t="s">
        <v>62</v>
      </c>
      <c r="Y10" s="4" t="s">
        <v>63</v>
      </c>
    </row>
    <row r="11" s="4" customFormat="1" spans="1:25">
      <c r="A11" s="4" t="s">
        <v>64</v>
      </c>
      <c r="B11" s="4" t="s">
        <v>26</v>
      </c>
      <c r="C11" s="4" t="s">
        <v>27</v>
      </c>
      <c r="D11" s="4" t="s">
        <v>65</v>
      </c>
      <c r="E11" s="4" t="s">
        <v>66</v>
      </c>
      <c r="F11" s="6">
        <v>44613</v>
      </c>
      <c r="G11" s="6">
        <v>44614</v>
      </c>
      <c r="H11" s="4">
        <v>1</v>
      </c>
      <c r="I11" s="4">
        <v>1</v>
      </c>
      <c r="J11" s="4">
        <v>1</v>
      </c>
      <c r="K11" s="4" t="s">
        <v>30</v>
      </c>
      <c r="L11" s="4">
        <v>244.42</v>
      </c>
      <c r="M11" s="4">
        <v>244.42</v>
      </c>
      <c r="N11" s="4" t="s">
        <v>67</v>
      </c>
      <c r="O11" s="4" t="s">
        <v>32</v>
      </c>
      <c r="P11" s="4" t="s">
        <v>33</v>
      </c>
      <c r="Q11" s="4">
        <v>0</v>
      </c>
      <c r="R11" s="7">
        <v>44612</v>
      </c>
      <c r="S11" s="6">
        <v>44629</v>
      </c>
      <c r="T11" s="4" t="s">
        <v>34</v>
      </c>
      <c r="U11" s="4">
        <v>244.42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68</v>
      </c>
      <c r="B12" s="4" t="s">
        <v>26</v>
      </c>
      <c r="C12" s="4" t="s">
        <v>27</v>
      </c>
      <c r="D12" s="4" t="s">
        <v>28</v>
      </c>
      <c r="E12" s="4" t="s">
        <v>69</v>
      </c>
      <c r="F12" s="6">
        <v>44613</v>
      </c>
      <c r="G12" s="6">
        <v>44614</v>
      </c>
      <c r="H12" s="4">
        <v>2</v>
      </c>
      <c r="I12" s="4">
        <v>1</v>
      </c>
      <c r="J12" s="4">
        <v>2</v>
      </c>
      <c r="K12" s="4" t="s">
        <v>30</v>
      </c>
      <c r="L12" s="4">
        <v>1178</v>
      </c>
      <c r="M12" s="4">
        <v>1178</v>
      </c>
      <c r="N12" s="4" t="s">
        <v>70</v>
      </c>
      <c r="O12" s="4" t="s">
        <v>32</v>
      </c>
      <c r="P12" s="4" t="s">
        <v>33</v>
      </c>
      <c r="Q12" s="4">
        <v>0</v>
      </c>
      <c r="R12" s="7">
        <v>44612</v>
      </c>
      <c r="S12" s="6">
        <v>44629</v>
      </c>
      <c r="T12" s="4" t="s">
        <v>34</v>
      </c>
      <c r="U12" s="4">
        <v>1178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71</v>
      </c>
      <c r="B13" s="4" t="s">
        <v>26</v>
      </c>
      <c r="C13" s="4" t="s">
        <v>27</v>
      </c>
      <c r="D13" s="4" t="s">
        <v>72</v>
      </c>
      <c r="E13" s="4" t="s">
        <v>73</v>
      </c>
      <c r="F13" s="6">
        <v>44613</v>
      </c>
      <c r="G13" s="6">
        <v>44614</v>
      </c>
      <c r="H13" s="4">
        <v>1</v>
      </c>
      <c r="I13" s="4">
        <v>1</v>
      </c>
      <c r="J13" s="4">
        <v>1</v>
      </c>
      <c r="K13" s="4" t="s">
        <v>30</v>
      </c>
      <c r="L13" s="4">
        <v>208</v>
      </c>
      <c r="M13" s="4">
        <v>208</v>
      </c>
      <c r="N13" s="4" t="s">
        <v>74</v>
      </c>
      <c r="O13" s="4" t="s">
        <v>32</v>
      </c>
      <c r="P13" s="4" t="s">
        <v>33</v>
      </c>
      <c r="Q13" s="4">
        <v>0</v>
      </c>
      <c r="R13" s="7">
        <v>44612</v>
      </c>
      <c r="S13" s="6">
        <v>44629</v>
      </c>
      <c r="T13" s="4" t="s">
        <v>34</v>
      </c>
      <c r="U13" s="4">
        <v>208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75</v>
      </c>
      <c r="B14" s="4" t="s">
        <v>26</v>
      </c>
      <c r="C14" s="4" t="s">
        <v>27</v>
      </c>
      <c r="D14" s="4" t="s">
        <v>72</v>
      </c>
      <c r="E14" s="4" t="s">
        <v>73</v>
      </c>
      <c r="F14" s="6">
        <v>44613</v>
      </c>
      <c r="G14" s="6">
        <v>44614</v>
      </c>
      <c r="H14" s="4">
        <v>1</v>
      </c>
      <c r="I14" s="4">
        <v>1</v>
      </c>
      <c r="J14" s="4">
        <v>1</v>
      </c>
      <c r="K14" s="4" t="s">
        <v>30</v>
      </c>
      <c r="L14" s="4">
        <v>208</v>
      </c>
      <c r="M14" s="4">
        <v>208</v>
      </c>
      <c r="N14" s="4" t="s">
        <v>76</v>
      </c>
      <c r="O14" s="4" t="s">
        <v>32</v>
      </c>
      <c r="P14" s="4" t="s">
        <v>33</v>
      </c>
      <c r="Q14" s="4">
        <v>0</v>
      </c>
      <c r="R14" s="7">
        <v>44612</v>
      </c>
      <c r="S14" s="6">
        <v>44629</v>
      </c>
      <c r="T14" s="4" t="s">
        <v>34</v>
      </c>
      <c r="U14" s="4">
        <v>208</v>
      </c>
      <c r="V14" s="4">
        <v>0</v>
      </c>
      <c r="W14" s="4">
        <v>0</v>
      </c>
      <c r="X14" s="4" t="s">
        <v>77</v>
      </c>
      <c r="Y14" s="4" t="s">
        <v>35</v>
      </c>
    </row>
    <row r="15" s="4" customFormat="1" spans="1:25">
      <c r="A15" s="4" t="s">
        <v>78</v>
      </c>
      <c r="B15" s="4" t="s">
        <v>26</v>
      </c>
      <c r="C15" s="4" t="s">
        <v>27</v>
      </c>
      <c r="D15" s="4" t="s">
        <v>41</v>
      </c>
      <c r="E15" s="4" t="s">
        <v>79</v>
      </c>
      <c r="F15" s="6">
        <v>44613</v>
      </c>
      <c r="G15" s="6">
        <v>44614</v>
      </c>
      <c r="H15" s="4">
        <v>1</v>
      </c>
      <c r="I15" s="4">
        <v>1</v>
      </c>
      <c r="J15" s="4">
        <v>1</v>
      </c>
      <c r="K15" s="4" t="s">
        <v>30</v>
      </c>
      <c r="L15" s="4">
        <v>469.65</v>
      </c>
      <c r="M15" s="4">
        <v>469.65</v>
      </c>
      <c r="N15" s="4" t="s">
        <v>80</v>
      </c>
      <c r="O15" s="4" t="s">
        <v>32</v>
      </c>
      <c r="P15" s="4" t="s">
        <v>33</v>
      </c>
      <c r="Q15" s="4">
        <v>0</v>
      </c>
      <c r="R15" s="7">
        <v>44613</v>
      </c>
      <c r="S15" s="6">
        <v>44629</v>
      </c>
      <c r="T15" s="4" t="s">
        <v>34</v>
      </c>
      <c r="U15" s="4">
        <v>469.65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81</v>
      </c>
      <c r="B16" s="4" t="s">
        <v>26</v>
      </c>
      <c r="C16" s="4" t="s">
        <v>27</v>
      </c>
      <c r="D16" s="4" t="s">
        <v>28</v>
      </c>
      <c r="E16" s="4" t="s">
        <v>82</v>
      </c>
      <c r="F16" s="6">
        <v>44613</v>
      </c>
      <c r="G16" s="6">
        <v>44614</v>
      </c>
      <c r="H16" s="4">
        <v>1</v>
      </c>
      <c r="I16" s="4">
        <v>1</v>
      </c>
      <c r="J16" s="4">
        <v>1</v>
      </c>
      <c r="K16" s="4" t="s">
        <v>30</v>
      </c>
      <c r="L16" s="4">
        <v>408</v>
      </c>
      <c r="M16" s="4">
        <v>408</v>
      </c>
      <c r="N16" s="4" t="s">
        <v>83</v>
      </c>
      <c r="O16" s="4" t="s">
        <v>32</v>
      </c>
      <c r="P16" s="4" t="s">
        <v>33</v>
      </c>
      <c r="Q16" s="4">
        <v>0</v>
      </c>
      <c r="R16" s="7">
        <v>44613</v>
      </c>
      <c r="S16" s="6">
        <v>44629</v>
      </c>
      <c r="T16" s="4" t="s">
        <v>34</v>
      </c>
      <c r="U16" s="4">
        <v>408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81</v>
      </c>
      <c r="B17" s="4" t="s">
        <v>26</v>
      </c>
      <c r="C17" s="4" t="s">
        <v>84</v>
      </c>
      <c r="D17" s="4" t="s">
        <v>28</v>
      </c>
      <c r="E17" s="4" t="s">
        <v>82</v>
      </c>
      <c r="F17" s="6">
        <v>44613</v>
      </c>
      <c r="G17" s="6">
        <v>44614</v>
      </c>
      <c r="H17" s="4">
        <v>1</v>
      </c>
      <c r="I17" s="4">
        <v>1</v>
      </c>
      <c r="J17" s="4">
        <v>1</v>
      </c>
      <c r="K17" s="4" t="s">
        <v>30</v>
      </c>
      <c r="L17" s="4">
        <v>-408</v>
      </c>
      <c r="M17" s="4">
        <v>-408</v>
      </c>
      <c r="N17" s="4" t="s">
        <v>83</v>
      </c>
      <c r="O17" s="4" t="s">
        <v>32</v>
      </c>
      <c r="P17" s="4" t="s">
        <v>33</v>
      </c>
      <c r="Q17" s="4">
        <v>0</v>
      </c>
      <c r="R17" s="7">
        <v>44613</v>
      </c>
      <c r="S17" s="6">
        <v>44629</v>
      </c>
      <c r="T17" s="4" t="s">
        <v>34</v>
      </c>
      <c r="U17" s="4">
        <v>-408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85</v>
      </c>
      <c r="B18" s="4" t="s">
        <v>26</v>
      </c>
      <c r="C18" s="4" t="s">
        <v>27</v>
      </c>
      <c r="D18" s="4" t="s">
        <v>28</v>
      </c>
      <c r="E18" s="4" t="s">
        <v>37</v>
      </c>
      <c r="F18" s="6">
        <v>44613</v>
      </c>
      <c r="G18" s="6">
        <v>44614</v>
      </c>
      <c r="H18" s="4">
        <v>1</v>
      </c>
      <c r="I18" s="4">
        <v>1</v>
      </c>
      <c r="J18" s="4">
        <v>1</v>
      </c>
      <c r="K18" s="4" t="s">
        <v>30</v>
      </c>
      <c r="L18" s="4">
        <v>479</v>
      </c>
      <c r="M18" s="4">
        <v>479</v>
      </c>
      <c r="N18" s="4" t="s">
        <v>86</v>
      </c>
      <c r="O18" s="4" t="s">
        <v>32</v>
      </c>
      <c r="P18" s="4" t="s">
        <v>33</v>
      </c>
      <c r="Q18" s="4">
        <v>0</v>
      </c>
      <c r="R18" s="7">
        <v>44613</v>
      </c>
      <c r="S18" s="6">
        <v>44629</v>
      </c>
      <c r="T18" s="4" t="s">
        <v>34</v>
      </c>
      <c r="U18" s="4">
        <v>479</v>
      </c>
      <c r="V18" s="4">
        <v>0</v>
      </c>
      <c r="W18" s="4">
        <v>0</v>
      </c>
      <c r="X18" s="4" t="s">
        <v>87</v>
      </c>
      <c r="Y18" s="4" t="s">
        <v>35</v>
      </c>
    </row>
    <row r="19" s="4" customFormat="1" spans="1:25">
      <c r="A19" s="4" t="s">
        <v>85</v>
      </c>
      <c r="B19" s="4" t="s">
        <v>26</v>
      </c>
      <c r="C19" s="4" t="s">
        <v>84</v>
      </c>
      <c r="D19" s="4" t="s">
        <v>28</v>
      </c>
      <c r="E19" s="4" t="s">
        <v>37</v>
      </c>
      <c r="F19" s="6">
        <v>44613</v>
      </c>
      <c r="G19" s="6">
        <v>44614</v>
      </c>
      <c r="H19" s="4">
        <v>1</v>
      </c>
      <c r="I19" s="4">
        <v>1</v>
      </c>
      <c r="J19" s="4">
        <v>1</v>
      </c>
      <c r="K19" s="4" t="s">
        <v>30</v>
      </c>
      <c r="L19" s="4">
        <v>-479</v>
      </c>
      <c r="M19" s="4">
        <v>-479</v>
      </c>
      <c r="N19" s="4" t="s">
        <v>86</v>
      </c>
      <c r="O19" s="4" t="s">
        <v>32</v>
      </c>
      <c r="P19" s="4" t="s">
        <v>33</v>
      </c>
      <c r="Q19" s="4">
        <v>0</v>
      </c>
      <c r="R19" s="7">
        <v>44613</v>
      </c>
      <c r="S19" s="6">
        <v>44629</v>
      </c>
      <c r="T19" s="4" t="s">
        <v>34</v>
      </c>
      <c r="U19" s="4">
        <v>-479</v>
      </c>
      <c r="V19" s="4">
        <v>0</v>
      </c>
      <c r="W19" s="4">
        <v>0</v>
      </c>
      <c r="X19" s="4" t="s">
        <v>87</v>
      </c>
      <c r="Y19" s="4" t="s">
        <v>35</v>
      </c>
    </row>
    <row r="20" s="4" customFormat="1" spans="1:25">
      <c r="A20" s="4" t="s">
        <v>88</v>
      </c>
      <c r="B20" s="4" t="s">
        <v>26</v>
      </c>
      <c r="C20" s="4" t="s">
        <v>27</v>
      </c>
      <c r="D20" s="4" t="s">
        <v>89</v>
      </c>
      <c r="E20" s="4" t="s">
        <v>90</v>
      </c>
      <c r="F20" s="6">
        <v>44613</v>
      </c>
      <c r="G20" s="6">
        <v>44614</v>
      </c>
      <c r="H20" s="4">
        <v>1</v>
      </c>
      <c r="I20" s="4">
        <v>1</v>
      </c>
      <c r="J20" s="4">
        <v>1</v>
      </c>
      <c r="K20" s="4" t="s">
        <v>30</v>
      </c>
      <c r="L20" s="4">
        <v>414</v>
      </c>
      <c r="M20" s="4">
        <v>414</v>
      </c>
      <c r="N20" s="4" t="s">
        <v>91</v>
      </c>
      <c r="O20" s="4" t="s">
        <v>32</v>
      </c>
      <c r="P20" s="4" t="s">
        <v>33</v>
      </c>
      <c r="Q20" s="4">
        <v>0</v>
      </c>
      <c r="R20" s="7">
        <v>44613</v>
      </c>
      <c r="S20" s="6">
        <v>44629</v>
      </c>
      <c r="T20" s="4" t="s">
        <v>34</v>
      </c>
      <c r="U20" s="4">
        <v>414</v>
      </c>
      <c r="V20" s="4">
        <v>0</v>
      </c>
      <c r="W20" s="4">
        <v>0</v>
      </c>
      <c r="X20" s="4" t="s">
        <v>92</v>
      </c>
      <c r="Y20" s="4" t="s">
        <v>35</v>
      </c>
    </row>
    <row r="21" s="4" customFormat="1" spans="1:25">
      <c r="A21" s="4" t="s">
        <v>93</v>
      </c>
      <c r="B21" s="4" t="s">
        <v>26</v>
      </c>
      <c r="C21" s="4" t="s">
        <v>27</v>
      </c>
      <c r="D21" s="4" t="s">
        <v>72</v>
      </c>
      <c r="E21" s="4" t="s">
        <v>73</v>
      </c>
      <c r="F21" s="6">
        <v>44613</v>
      </c>
      <c r="G21" s="6">
        <v>44614</v>
      </c>
      <c r="H21" s="4">
        <v>1</v>
      </c>
      <c r="I21" s="4">
        <v>1</v>
      </c>
      <c r="J21" s="4">
        <v>1</v>
      </c>
      <c r="K21" s="4" t="s">
        <v>30</v>
      </c>
      <c r="L21" s="4">
        <v>208</v>
      </c>
      <c r="M21" s="4">
        <v>208</v>
      </c>
      <c r="N21" s="4" t="s">
        <v>94</v>
      </c>
      <c r="O21" s="4" t="s">
        <v>32</v>
      </c>
      <c r="P21" s="4" t="s">
        <v>33</v>
      </c>
      <c r="Q21" s="4">
        <v>0</v>
      </c>
      <c r="R21" s="7">
        <v>44613</v>
      </c>
      <c r="S21" s="6">
        <v>44629</v>
      </c>
      <c r="T21" s="4" t="s">
        <v>34</v>
      </c>
      <c r="U21" s="4">
        <v>208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95</v>
      </c>
      <c r="B22" s="4" t="s">
        <v>26</v>
      </c>
      <c r="C22" s="4" t="s">
        <v>27</v>
      </c>
      <c r="D22" s="4" t="s">
        <v>72</v>
      </c>
      <c r="E22" s="4" t="s">
        <v>73</v>
      </c>
      <c r="F22" s="6">
        <v>44613</v>
      </c>
      <c r="G22" s="6">
        <v>44614</v>
      </c>
      <c r="H22" s="4">
        <v>1</v>
      </c>
      <c r="I22" s="4">
        <v>1</v>
      </c>
      <c r="J22" s="4">
        <v>1</v>
      </c>
      <c r="K22" s="4" t="s">
        <v>30</v>
      </c>
      <c r="L22" s="4">
        <v>208</v>
      </c>
      <c r="M22" s="4">
        <v>208</v>
      </c>
      <c r="N22" s="4" t="s">
        <v>96</v>
      </c>
      <c r="O22" s="4" t="s">
        <v>32</v>
      </c>
      <c r="P22" s="4" t="s">
        <v>33</v>
      </c>
      <c r="Q22" s="4">
        <v>0</v>
      </c>
      <c r="R22" s="7">
        <v>44613</v>
      </c>
      <c r="S22" s="6">
        <v>44629</v>
      </c>
      <c r="T22" s="4" t="s">
        <v>34</v>
      </c>
      <c r="U22" s="4">
        <v>208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97</v>
      </c>
      <c r="B23" s="4" t="s">
        <v>26</v>
      </c>
      <c r="C23" s="4" t="s">
        <v>27</v>
      </c>
      <c r="D23" s="4" t="s">
        <v>72</v>
      </c>
      <c r="E23" s="4" t="s">
        <v>73</v>
      </c>
      <c r="F23" s="6">
        <v>44613</v>
      </c>
      <c r="G23" s="6">
        <v>44614</v>
      </c>
      <c r="H23" s="4">
        <v>1</v>
      </c>
      <c r="I23" s="4">
        <v>1</v>
      </c>
      <c r="J23" s="4">
        <v>1</v>
      </c>
      <c r="K23" s="4" t="s">
        <v>30</v>
      </c>
      <c r="L23" s="4">
        <v>208</v>
      </c>
      <c r="M23" s="4">
        <v>208</v>
      </c>
      <c r="N23" s="4" t="s">
        <v>98</v>
      </c>
      <c r="O23" s="4" t="s">
        <v>32</v>
      </c>
      <c r="P23" s="4" t="s">
        <v>33</v>
      </c>
      <c r="Q23" s="4">
        <v>0</v>
      </c>
      <c r="R23" s="7">
        <v>44613</v>
      </c>
      <c r="S23" s="6">
        <v>44629</v>
      </c>
      <c r="T23" s="4" t="s">
        <v>34</v>
      </c>
      <c r="U23" s="4">
        <v>208</v>
      </c>
      <c r="V23" s="4">
        <v>0</v>
      </c>
      <c r="W23" s="4">
        <v>0</v>
      </c>
      <c r="X23" s="4" t="s">
        <v>99</v>
      </c>
      <c r="Y23" s="4" t="s">
        <v>35</v>
      </c>
    </row>
    <row r="24" s="4" customFormat="1" spans="1:25">
      <c r="A24" s="4" t="s">
        <v>100</v>
      </c>
      <c r="B24" s="4" t="s">
        <v>26</v>
      </c>
      <c r="C24" s="4" t="s">
        <v>27</v>
      </c>
      <c r="D24" s="4" t="s">
        <v>101</v>
      </c>
      <c r="E24" s="4" t="s">
        <v>102</v>
      </c>
      <c r="F24" s="6">
        <v>44613</v>
      </c>
      <c r="G24" s="6">
        <v>44614</v>
      </c>
      <c r="H24" s="4">
        <v>1</v>
      </c>
      <c r="I24" s="4">
        <v>1</v>
      </c>
      <c r="J24" s="4">
        <v>1</v>
      </c>
      <c r="K24" s="4" t="s">
        <v>30</v>
      </c>
      <c r="L24" s="4">
        <v>295.53</v>
      </c>
      <c r="M24" s="4">
        <v>295.53</v>
      </c>
      <c r="N24" s="4" t="s">
        <v>103</v>
      </c>
      <c r="O24" s="4" t="s">
        <v>32</v>
      </c>
      <c r="P24" s="4" t="s">
        <v>33</v>
      </c>
      <c r="Q24" s="4">
        <v>0</v>
      </c>
      <c r="R24" s="7">
        <v>44613</v>
      </c>
      <c r="S24" s="6">
        <v>44629</v>
      </c>
      <c r="T24" s="4" t="s">
        <v>34</v>
      </c>
      <c r="U24" s="4">
        <v>295.53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104</v>
      </c>
      <c r="B25" s="4" t="s">
        <v>26</v>
      </c>
      <c r="C25" s="4" t="s">
        <v>27</v>
      </c>
      <c r="D25" s="4" t="s">
        <v>105</v>
      </c>
      <c r="E25" s="4" t="s">
        <v>106</v>
      </c>
      <c r="F25" s="6">
        <v>44613</v>
      </c>
      <c r="G25" s="6">
        <v>44614</v>
      </c>
      <c r="H25" s="4">
        <v>1</v>
      </c>
      <c r="I25" s="4">
        <v>1</v>
      </c>
      <c r="J25" s="4">
        <v>1</v>
      </c>
      <c r="K25" s="4" t="s">
        <v>30</v>
      </c>
      <c r="L25" s="4">
        <v>225.48</v>
      </c>
      <c r="M25" s="4">
        <v>225.48</v>
      </c>
      <c r="N25" s="4" t="s">
        <v>107</v>
      </c>
      <c r="O25" s="4" t="s">
        <v>32</v>
      </c>
      <c r="P25" s="4" t="s">
        <v>33</v>
      </c>
      <c r="Q25" s="4">
        <v>0</v>
      </c>
      <c r="R25" s="7">
        <v>44613</v>
      </c>
      <c r="S25" s="6">
        <v>44629</v>
      </c>
      <c r="T25" s="4" t="s">
        <v>34</v>
      </c>
      <c r="U25" s="4">
        <v>225.48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108</v>
      </c>
      <c r="B26" s="4" t="s">
        <v>26</v>
      </c>
      <c r="C26" s="4" t="s">
        <v>27</v>
      </c>
      <c r="D26" s="4" t="s">
        <v>105</v>
      </c>
      <c r="E26" s="4" t="s">
        <v>109</v>
      </c>
      <c r="F26" s="6">
        <v>44613</v>
      </c>
      <c r="G26" s="6">
        <v>44614</v>
      </c>
      <c r="H26" s="4">
        <v>1</v>
      </c>
      <c r="I26" s="4">
        <v>1</v>
      </c>
      <c r="J26" s="4">
        <v>1</v>
      </c>
      <c r="K26" s="4" t="s">
        <v>30</v>
      </c>
      <c r="L26" s="4">
        <v>279.21</v>
      </c>
      <c r="M26" s="4">
        <v>279.21</v>
      </c>
      <c r="N26" s="4" t="s">
        <v>110</v>
      </c>
      <c r="O26" s="4" t="s">
        <v>32</v>
      </c>
      <c r="P26" s="4" t="s">
        <v>33</v>
      </c>
      <c r="Q26" s="4">
        <v>0</v>
      </c>
      <c r="R26" s="7">
        <v>44613</v>
      </c>
      <c r="S26" s="6">
        <v>44629</v>
      </c>
      <c r="T26" s="4" t="s">
        <v>34</v>
      </c>
      <c r="U26" s="4">
        <v>279.21</v>
      </c>
      <c r="V26" s="4">
        <v>0</v>
      </c>
      <c r="W26" s="4">
        <v>0</v>
      </c>
      <c r="X26" s="4" t="s">
        <v>111</v>
      </c>
      <c r="Y26" s="4" t="s">
        <v>35</v>
      </c>
    </row>
    <row r="27" s="4" customFormat="1" spans="1:25">
      <c r="A27" s="4" t="s">
        <v>112</v>
      </c>
      <c r="B27" s="4" t="s">
        <v>26</v>
      </c>
      <c r="C27" s="4" t="s">
        <v>27</v>
      </c>
      <c r="D27" s="4" t="s">
        <v>113</v>
      </c>
      <c r="E27" s="4" t="s">
        <v>114</v>
      </c>
      <c r="F27" s="6">
        <v>44613</v>
      </c>
      <c r="G27" s="6">
        <v>44614</v>
      </c>
      <c r="H27" s="4">
        <v>1</v>
      </c>
      <c r="I27" s="4">
        <v>1</v>
      </c>
      <c r="J27" s="4">
        <v>1</v>
      </c>
      <c r="K27" s="4" t="s">
        <v>30</v>
      </c>
      <c r="L27" s="4">
        <v>140</v>
      </c>
      <c r="M27" s="4">
        <v>140</v>
      </c>
      <c r="N27" s="4" t="s">
        <v>115</v>
      </c>
      <c r="O27" s="4" t="s">
        <v>32</v>
      </c>
      <c r="P27" s="4" t="s">
        <v>33</v>
      </c>
      <c r="Q27" s="4">
        <v>0</v>
      </c>
      <c r="R27" s="7">
        <v>44613</v>
      </c>
      <c r="S27" s="6">
        <v>44629</v>
      </c>
      <c r="T27" s="4" t="s">
        <v>34</v>
      </c>
      <c r="U27" s="4">
        <v>140</v>
      </c>
      <c r="V27" s="4">
        <v>0</v>
      </c>
      <c r="W27" s="4">
        <v>0</v>
      </c>
      <c r="X27" s="4" t="s">
        <v>116</v>
      </c>
      <c r="Y27" s="4" t="s">
        <v>63</v>
      </c>
    </row>
    <row r="28" s="4" customFormat="1" spans="1:25">
      <c r="A28" s="4" t="s">
        <v>117</v>
      </c>
      <c r="B28" s="4" t="s">
        <v>26</v>
      </c>
      <c r="C28" s="4" t="s">
        <v>27</v>
      </c>
      <c r="D28" s="4" t="s">
        <v>118</v>
      </c>
      <c r="E28" s="4" t="s">
        <v>119</v>
      </c>
      <c r="F28" s="6">
        <v>44613</v>
      </c>
      <c r="G28" s="6">
        <v>44614</v>
      </c>
      <c r="H28" s="4">
        <v>1</v>
      </c>
      <c r="I28" s="4">
        <v>1</v>
      </c>
      <c r="J28" s="4">
        <v>1</v>
      </c>
      <c r="K28" s="4" t="s">
        <v>30</v>
      </c>
      <c r="L28" s="4">
        <v>205</v>
      </c>
      <c r="M28" s="4">
        <v>205</v>
      </c>
      <c r="N28" s="4" t="s">
        <v>120</v>
      </c>
      <c r="O28" s="4" t="s">
        <v>32</v>
      </c>
      <c r="P28" s="4" t="s">
        <v>33</v>
      </c>
      <c r="Q28" s="4">
        <v>0</v>
      </c>
      <c r="R28" s="7">
        <v>44613</v>
      </c>
      <c r="S28" s="6">
        <v>44629</v>
      </c>
      <c r="T28" s="4" t="s">
        <v>34</v>
      </c>
      <c r="U28" s="4">
        <v>205</v>
      </c>
      <c r="V28" s="4">
        <v>0</v>
      </c>
      <c r="W28" s="4">
        <v>0</v>
      </c>
      <c r="X28" s="4" t="s">
        <v>121</v>
      </c>
      <c r="Y28" s="4" t="s">
        <v>63</v>
      </c>
    </row>
    <row r="29" s="4" customFormat="1" spans="1:25">
      <c r="A29" s="4" t="s">
        <v>122</v>
      </c>
      <c r="B29" s="4" t="s">
        <v>26</v>
      </c>
      <c r="C29" s="4" t="s">
        <v>27</v>
      </c>
      <c r="D29" s="4" t="s">
        <v>105</v>
      </c>
      <c r="E29" s="4" t="s">
        <v>123</v>
      </c>
      <c r="F29" s="6">
        <v>44613</v>
      </c>
      <c r="G29" s="6">
        <v>44614</v>
      </c>
      <c r="H29" s="4">
        <v>1</v>
      </c>
      <c r="I29" s="4">
        <v>1</v>
      </c>
      <c r="J29" s="4">
        <v>1</v>
      </c>
      <c r="K29" s="4" t="s">
        <v>30</v>
      </c>
      <c r="L29" s="4">
        <v>211.09</v>
      </c>
      <c r="M29" s="4">
        <v>211.09</v>
      </c>
      <c r="N29" s="4" t="s">
        <v>124</v>
      </c>
      <c r="O29" s="4" t="s">
        <v>32</v>
      </c>
      <c r="P29" s="4" t="s">
        <v>33</v>
      </c>
      <c r="Q29" s="4">
        <v>0</v>
      </c>
      <c r="R29" s="7">
        <v>44613</v>
      </c>
      <c r="S29" s="6">
        <v>44629</v>
      </c>
      <c r="T29" s="4" t="s">
        <v>34</v>
      </c>
      <c r="U29" s="4">
        <v>211.09</v>
      </c>
      <c r="V29" s="4">
        <v>0</v>
      </c>
      <c r="W29" s="4">
        <v>0</v>
      </c>
      <c r="X29" s="4" t="s">
        <v>35</v>
      </c>
      <c r="Y29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7"/>
  <sheetViews>
    <sheetView tabSelected="1" workbookViewId="0">
      <selection activeCell="A34" sqref="A34:F37"/>
    </sheetView>
  </sheetViews>
  <sheetFormatPr defaultColWidth="9" defaultRowHeight="13.5"/>
  <cols>
    <col min="1" max="1" width="12.625" style="4"/>
    <col min="2" max="3" width="10.375" style="4"/>
    <col min="4" max="5" width="9.375" style="4"/>
    <col min="6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125</v>
      </c>
    </row>
    <row r="2" s="4" customFormat="1" spans="1:9">
      <c r="A2" s="5">
        <v>17420260095</v>
      </c>
      <c r="B2" s="6">
        <v>44613</v>
      </c>
      <c r="C2" s="6">
        <v>44614</v>
      </c>
      <c r="D2" s="4">
        <v>1248</v>
      </c>
      <c r="E2" s="4" t="str">
        <f>VLOOKUP(A2,HOP!A:L,12,0)</f>
        <v>1248.00</v>
      </c>
      <c r="F2" s="4" t="str">
        <f>VLOOKUP(A2,HOP!A:C,3,0)</f>
        <v>2424040</v>
      </c>
      <c r="G2" s="4">
        <f>D2-E2</f>
        <v>0</v>
      </c>
      <c r="H2" s="4" t="str">
        <f>$H$1&amp;F2</f>
        <v>，2424040</v>
      </c>
      <c r="I2" s="4" t="str">
        <f>VLOOKUP(A2,HOP!A:U,21,0)</f>
        <v>直采</v>
      </c>
    </row>
    <row r="3" s="4" customFormat="1" spans="1:9">
      <c r="A3" s="5">
        <v>17420896960</v>
      </c>
      <c r="B3" s="6">
        <v>44613</v>
      </c>
      <c r="C3" s="6">
        <v>44614</v>
      </c>
      <c r="D3" s="4">
        <v>479</v>
      </c>
      <c r="E3" s="4" t="str">
        <f>VLOOKUP(A3,HOP!A:L,12,0)</f>
        <v>479.00</v>
      </c>
      <c r="F3" s="4" t="str">
        <f>VLOOKUP(A3,HOP!A:C,3,0)</f>
        <v>2424327</v>
      </c>
      <c r="G3" s="4">
        <f t="shared" ref="G3:G27" si="0">D3-E3</f>
        <v>0</v>
      </c>
      <c r="H3" s="4" t="str">
        <f t="shared" ref="H3:H27" si="1">$H$1&amp;F3</f>
        <v>，2424327</v>
      </c>
      <c r="I3" s="4" t="str">
        <f>VLOOKUP(A3,HOP!A:U,21,0)</f>
        <v>直采</v>
      </c>
    </row>
    <row r="4" s="4" customFormat="1" spans="1:9">
      <c r="A4" s="5">
        <v>17421273509</v>
      </c>
      <c r="B4" s="6">
        <v>44611</v>
      </c>
      <c r="C4" s="6">
        <v>44614</v>
      </c>
      <c r="D4" s="4">
        <v>1445.31</v>
      </c>
      <c r="E4" s="4" t="str">
        <f>VLOOKUP(A4,HOP!A:L,12,0)</f>
        <v>1445.31</v>
      </c>
      <c r="F4" s="4" t="str">
        <f>VLOOKUP(A4,HOP!A:C,3,0)</f>
        <v>2424458</v>
      </c>
      <c r="G4" s="4">
        <f t="shared" si="0"/>
        <v>0</v>
      </c>
      <c r="H4" s="4" t="str">
        <f t="shared" si="1"/>
        <v>，2424458</v>
      </c>
      <c r="I4" s="4" t="str">
        <f>VLOOKUP(A4,HOP!A:U,21,0)</f>
        <v>直连</v>
      </c>
    </row>
    <row r="5" s="4" customFormat="1" spans="1:9">
      <c r="A5" s="5">
        <v>17421668391</v>
      </c>
      <c r="B5" s="6">
        <v>44613</v>
      </c>
      <c r="C5" s="6">
        <v>44614</v>
      </c>
      <c r="D5" s="4">
        <v>832</v>
      </c>
      <c r="E5" s="4" t="str">
        <f>VLOOKUP(A5,HOP!A:L,12,0)</f>
        <v>832.00</v>
      </c>
      <c r="F5" s="4" t="str">
        <f>VLOOKUP(A5,HOP!A:C,3,0)</f>
        <v>2424608</v>
      </c>
      <c r="G5" s="4">
        <f t="shared" si="0"/>
        <v>0</v>
      </c>
      <c r="H5" s="4" t="str">
        <f t="shared" si="1"/>
        <v>，2424608</v>
      </c>
      <c r="I5" s="4" t="str">
        <f>VLOOKUP(A5,HOP!A:U,21,0)</f>
        <v>直采</v>
      </c>
    </row>
    <row r="6" s="4" customFormat="1" spans="1:9">
      <c r="A6" s="5">
        <v>17422225817</v>
      </c>
      <c r="B6" s="6">
        <v>44613</v>
      </c>
      <c r="C6" s="6">
        <v>44614</v>
      </c>
      <c r="D6" s="4">
        <v>479</v>
      </c>
      <c r="E6" s="4" t="str">
        <f>VLOOKUP(A6,HOP!A:L,12,0)</f>
        <v>479.00</v>
      </c>
      <c r="F6" s="4" t="str">
        <f>VLOOKUP(A6,HOP!A:C,3,0)</f>
        <v>2424894</v>
      </c>
      <c r="G6" s="4">
        <f t="shared" si="0"/>
        <v>0</v>
      </c>
      <c r="H6" s="4" t="str">
        <f t="shared" si="1"/>
        <v>，2424894</v>
      </c>
      <c r="I6" s="4" t="str">
        <f>VLOOKUP(A6,HOP!A:U,21,0)</f>
        <v>直采</v>
      </c>
    </row>
    <row r="7" s="4" customFormat="1" spans="1:9">
      <c r="A7" s="5">
        <v>17423186011</v>
      </c>
      <c r="B7" s="6">
        <v>44612</v>
      </c>
      <c r="C7" s="6">
        <v>44614</v>
      </c>
      <c r="D7" s="4">
        <v>257.76</v>
      </c>
      <c r="E7" s="4" t="str">
        <f>VLOOKUP(A7,HOP!A:L,12,0)</f>
        <v>257.76</v>
      </c>
      <c r="F7" s="4" t="str">
        <f>VLOOKUP(A7,HOP!A:C,3,0)</f>
        <v>2425451</v>
      </c>
      <c r="G7" s="4">
        <f t="shared" si="0"/>
        <v>0</v>
      </c>
      <c r="H7" s="4" t="str">
        <f t="shared" si="1"/>
        <v>，2425451</v>
      </c>
      <c r="I7" s="4" t="str">
        <f>VLOOKUP(A7,HOP!A:U,21,0)</f>
        <v>直连</v>
      </c>
    </row>
    <row r="8" s="4" customFormat="1" spans="1:9">
      <c r="A8" s="5">
        <v>17423280508</v>
      </c>
      <c r="B8" s="6">
        <v>44611</v>
      </c>
      <c r="C8" s="6">
        <v>44614</v>
      </c>
      <c r="D8" s="4">
        <v>383.14</v>
      </c>
      <c r="E8" s="4" t="str">
        <f>VLOOKUP(A8,HOP!A:L,12,0)</f>
        <v>383.14</v>
      </c>
      <c r="F8" s="4" t="str">
        <f>VLOOKUP(A8,HOP!A:C,3,0)</f>
        <v>2425495</v>
      </c>
      <c r="G8" s="4">
        <f t="shared" si="0"/>
        <v>0</v>
      </c>
      <c r="H8" s="4" t="str">
        <f t="shared" si="1"/>
        <v>，2425495</v>
      </c>
      <c r="I8" s="4" t="str">
        <f>VLOOKUP(A8,HOP!A:U,21,0)</f>
        <v>直连</v>
      </c>
    </row>
    <row r="9" s="4" customFormat="1" spans="1:9">
      <c r="A9" s="5">
        <v>17427720379</v>
      </c>
      <c r="B9" s="6">
        <v>44613</v>
      </c>
      <c r="C9" s="6">
        <v>44614</v>
      </c>
      <c r="D9" s="4">
        <v>479</v>
      </c>
      <c r="E9" s="4" t="str">
        <f>VLOOKUP(A9,HOP!A:L,12,0)</f>
        <v>479.00</v>
      </c>
      <c r="F9" s="4" t="str">
        <f>VLOOKUP(A9,HOP!A:C,3,0)</f>
        <v>2425572</v>
      </c>
      <c r="G9" s="4">
        <f t="shared" si="0"/>
        <v>0</v>
      </c>
      <c r="H9" s="4" t="str">
        <f t="shared" si="1"/>
        <v>，2425572</v>
      </c>
      <c r="I9" s="4" t="str">
        <f>VLOOKUP(A9,HOP!A:U,21,0)</f>
        <v>直采</v>
      </c>
    </row>
    <row r="10" s="4" customFormat="1" spans="1:9">
      <c r="A10" s="5">
        <v>17429957633</v>
      </c>
      <c r="B10" s="6">
        <v>44613</v>
      </c>
      <c r="C10" s="6">
        <v>44614</v>
      </c>
      <c r="D10" s="4">
        <v>689</v>
      </c>
      <c r="E10" s="4" t="str">
        <f>VLOOKUP(A10,HOP!A:L,12,0)</f>
        <v>689.00</v>
      </c>
      <c r="F10" s="4" t="str">
        <f>VLOOKUP(A10,HOP!A:C,3,0)</f>
        <v>2426389</v>
      </c>
      <c r="G10" s="4">
        <f t="shared" si="0"/>
        <v>0</v>
      </c>
      <c r="H10" s="4" t="str">
        <f t="shared" si="1"/>
        <v>，2426389</v>
      </c>
      <c r="I10" s="4" t="str">
        <f>VLOOKUP(A10,HOP!A:U,21,0)</f>
        <v>直采</v>
      </c>
    </row>
    <row r="11" s="4" customFormat="1" spans="1:9">
      <c r="A11" s="5">
        <v>17430822056</v>
      </c>
      <c r="B11" s="6">
        <v>44613</v>
      </c>
      <c r="C11" s="6">
        <v>44614</v>
      </c>
      <c r="D11" s="4">
        <v>244.42</v>
      </c>
      <c r="E11" s="4" t="str">
        <f>VLOOKUP(A11,HOP!A:L,12,0)</f>
        <v>244.42</v>
      </c>
      <c r="F11" s="4" t="str">
        <f>VLOOKUP(A11,HOP!A:C,3,0)</f>
        <v>2426740</v>
      </c>
      <c r="G11" s="4">
        <f t="shared" si="0"/>
        <v>0</v>
      </c>
      <c r="H11" s="4" t="str">
        <f t="shared" si="1"/>
        <v>，2426740</v>
      </c>
      <c r="I11" s="4" t="str">
        <f>VLOOKUP(A11,HOP!A:U,21,0)</f>
        <v>直连</v>
      </c>
    </row>
    <row r="12" s="4" customFormat="1" spans="1:9">
      <c r="A12" s="5">
        <v>17430941500</v>
      </c>
      <c r="B12" s="6">
        <v>44613</v>
      </c>
      <c r="C12" s="6">
        <v>44614</v>
      </c>
      <c r="D12" s="4">
        <v>1178</v>
      </c>
      <c r="E12" s="4" t="str">
        <f>VLOOKUP(A12,HOP!A:L,12,0)</f>
        <v>1178.00</v>
      </c>
      <c r="F12" s="4" t="str">
        <f>VLOOKUP(A12,HOP!A:C,3,0)</f>
        <v>2426793</v>
      </c>
      <c r="G12" s="4">
        <f t="shared" si="0"/>
        <v>0</v>
      </c>
      <c r="H12" s="4" t="str">
        <f t="shared" si="1"/>
        <v>，2426793</v>
      </c>
      <c r="I12" s="4" t="str">
        <f>VLOOKUP(A12,HOP!A:U,21,0)</f>
        <v>直采</v>
      </c>
    </row>
    <row r="13" s="4" customFormat="1" spans="1:9">
      <c r="A13" s="5">
        <v>17431624791</v>
      </c>
      <c r="B13" s="6">
        <v>44613</v>
      </c>
      <c r="C13" s="6">
        <v>44614</v>
      </c>
      <c r="D13" s="4">
        <v>208</v>
      </c>
      <c r="E13" s="4" t="str">
        <f>VLOOKUP(A13,HOP!A:L,12,0)</f>
        <v>208.00</v>
      </c>
      <c r="F13" s="4" t="str">
        <f>VLOOKUP(A13,HOP!A:C,3,0)</f>
        <v>2427150</v>
      </c>
      <c r="G13" s="4">
        <f t="shared" si="0"/>
        <v>0</v>
      </c>
      <c r="H13" s="4" t="str">
        <f t="shared" si="1"/>
        <v>，2427150</v>
      </c>
      <c r="I13" s="4" t="str">
        <f>VLOOKUP(A13,HOP!A:U,21,0)</f>
        <v>直采</v>
      </c>
    </row>
    <row r="14" s="4" customFormat="1" spans="1:9">
      <c r="A14" s="5">
        <v>17431662452</v>
      </c>
      <c r="B14" s="6">
        <v>44613</v>
      </c>
      <c r="C14" s="6">
        <v>44614</v>
      </c>
      <c r="D14" s="4">
        <v>208</v>
      </c>
      <c r="E14" s="4" t="str">
        <f>VLOOKUP(A14,HOP!A:L,12,0)</f>
        <v>208.00</v>
      </c>
      <c r="F14" s="4" t="str">
        <f>VLOOKUP(A14,HOP!A:C,3,0)</f>
        <v>2427163</v>
      </c>
      <c r="G14" s="4">
        <f t="shared" si="0"/>
        <v>0</v>
      </c>
      <c r="H14" s="4" t="str">
        <f t="shared" si="1"/>
        <v>，2427163</v>
      </c>
      <c r="I14" s="4" t="str">
        <f>VLOOKUP(A14,HOP!A:U,21,0)</f>
        <v>直采</v>
      </c>
    </row>
    <row r="15" s="4" customFormat="1" spans="1:9">
      <c r="A15" s="5">
        <v>17437876455</v>
      </c>
      <c r="B15" s="6">
        <v>44613</v>
      </c>
      <c r="C15" s="6">
        <v>44614</v>
      </c>
      <c r="D15" s="4">
        <v>469.65</v>
      </c>
      <c r="E15" s="4" t="str">
        <f>VLOOKUP(A15,HOP!A:L,12,0)</f>
        <v>469.65</v>
      </c>
      <c r="F15" s="4" t="str">
        <f>VLOOKUP(A15,HOP!A:C,3,0)</f>
        <v>2427733</v>
      </c>
      <c r="G15" s="4">
        <f t="shared" si="0"/>
        <v>0</v>
      </c>
      <c r="H15" s="4" t="str">
        <f t="shared" si="1"/>
        <v>，2427733</v>
      </c>
      <c r="I15" s="4" t="str">
        <f>VLOOKUP(A15,HOP!A:U,21,0)</f>
        <v>直连</v>
      </c>
    </row>
    <row r="16" s="4" customFormat="1" hidden="1" spans="1:9">
      <c r="A16" s="5">
        <v>17437999628</v>
      </c>
      <c r="B16" s="6">
        <v>44613</v>
      </c>
      <c r="C16" s="6">
        <v>44614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hidden="1" spans="1:9">
      <c r="A17" s="5">
        <v>17438394281</v>
      </c>
      <c r="B17" s="6">
        <v>44613</v>
      </c>
      <c r="C17" s="6">
        <v>44614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spans="1:9">
      <c r="A18" s="5">
        <v>17438578357</v>
      </c>
      <c r="B18" s="6">
        <v>44613</v>
      </c>
      <c r="C18" s="6">
        <v>44614</v>
      </c>
      <c r="D18" s="4">
        <v>414</v>
      </c>
      <c r="E18" s="4" t="str">
        <f>VLOOKUP(A18,HOP!A:L,12,0)</f>
        <v>414.00</v>
      </c>
      <c r="F18" s="4" t="str">
        <f>VLOOKUP(A18,HOP!A:C,3,0)</f>
        <v>2428088</v>
      </c>
      <c r="G18" s="4">
        <f t="shared" si="0"/>
        <v>0</v>
      </c>
      <c r="H18" s="4" t="str">
        <f t="shared" si="1"/>
        <v>，2428088</v>
      </c>
      <c r="I18" s="4" t="str">
        <f>VLOOKUP(A18,HOP!A:U,21,0)</f>
        <v>直采</v>
      </c>
    </row>
    <row r="19" s="4" customFormat="1" spans="1:9">
      <c r="A19" s="5">
        <v>17439200764</v>
      </c>
      <c r="B19" s="6">
        <v>44613</v>
      </c>
      <c r="C19" s="6">
        <v>44614</v>
      </c>
      <c r="D19" s="4">
        <v>208</v>
      </c>
      <c r="E19" s="4" t="str">
        <f>VLOOKUP(A19,HOP!A:L,12,0)</f>
        <v>208.00</v>
      </c>
      <c r="F19" s="4" t="str">
        <f>VLOOKUP(A19,HOP!A:C,3,0)</f>
        <v>2428424</v>
      </c>
      <c r="G19" s="4">
        <f t="shared" si="0"/>
        <v>0</v>
      </c>
      <c r="H19" s="4" t="str">
        <f t="shared" si="1"/>
        <v>，2428424</v>
      </c>
      <c r="I19" s="4" t="str">
        <f>VLOOKUP(A19,HOP!A:U,21,0)</f>
        <v>直采</v>
      </c>
    </row>
    <row r="20" s="4" customFormat="1" spans="1:9">
      <c r="A20" s="5">
        <v>17439396249</v>
      </c>
      <c r="B20" s="6">
        <v>44613</v>
      </c>
      <c r="C20" s="6">
        <v>44614</v>
      </c>
      <c r="D20" s="4">
        <v>208</v>
      </c>
      <c r="E20" s="4" t="str">
        <f>VLOOKUP(A20,HOP!A:L,12,0)</f>
        <v>208.00</v>
      </c>
      <c r="F20" s="4" t="str">
        <f>VLOOKUP(A20,HOP!A:C,3,0)</f>
        <v>2428535</v>
      </c>
      <c r="G20" s="4">
        <f t="shared" si="0"/>
        <v>0</v>
      </c>
      <c r="H20" s="4" t="str">
        <f t="shared" si="1"/>
        <v>，2428535</v>
      </c>
      <c r="I20" s="4" t="str">
        <f>VLOOKUP(A20,HOP!A:U,21,0)</f>
        <v>直采</v>
      </c>
    </row>
    <row r="21" s="4" customFormat="1" spans="1:9">
      <c r="A21" s="5">
        <v>17439429357</v>
      </c>
      <c r="B21" s="6">
        <v>44613</v>
      </c>
      <c r="C21" s="6">
        <v>44614</v>
      </c>
      <c r="D21" s="4">
        <v>208</v>
      </c>
      <c r="E21" s="4" t="str">
        <f>VLOOKUP(A21,HOP!A:L,12,0)</f>
        <v>208.00</v>
      </c>
      <c r="F21" s="4" t="str">
        <f>VLOOKUP(A21,HOP!A:C,3,0)</f>
        <v>2428559</v>
      </c>
      <c r="G21" s="4">
        <f t="shared" si="0"/>
        <v>0</v>
      </c>
      <c r="H21" s="4" t="str">
        <f t="shared" si="1"/>
        <v>，2428559</v>
      </c>
      <c r="I21" s="4" t="str">
        <f>VLOOKUP(A21,HOP!A:U,21,0)</f>
        <v>直采</v>
      </c>
    </row>
    <row r="22" s="4" customFormat="1" spans="1:9">
      <c r="A22" s="5">
        <v>17439763761</v>
      </c>
      <c r="B22" s="6">
        <v>44613</v>
      </c>
      <c r="C22" s="6">
        <v>44614</v>
      </c>
      <c r="D22" s="4">
        <v>295.53</v>
      </c>
      <c r="E22" s="4" t="str">
        <f>VLOOKUP(A22,HOP!A:L,12,0)</f>
        <v>295.53</v>
      </c>
      <c r="F22" s="4" t="str">
        <f>VLOOKUP(A22,HOP!A:C,3,0)</f>
        <v>2428743</v>
      </c>
      <c r="G22" s="4">
        <f t="shared" si="0"/>
        <v>0</v>
      </c>
      <c r="H22" s="4" t="str">
        <f t="shared" si="1"/>
        <v>，2428743</v>
      </c>
      <c r="I22" s="4" t="str">
        <f>VLOOKUP(A22,HOP!A:U,21,0)</f>
        <v>直连</v>
      </c>
    </row>
    <row r="23" s="4" customFormat="1" spans="1:9">
      <c r="A23" s="5">
        <v>17439973057</v>
      </c>
      <c r="B23" s="6">
        <v>44613</v>
      </c>
      <c r="C23" s="6">
        <v>44614</v>
      </c>
      <c r="D23" s="4">
        <v>225.48</v>
      </c>
      <c r="E23" s="4" t="str">
        <f>VLOOKUP(A23,HOP!A:L,12,0)</f>
        <v>225.48</v>
      </c>
      <c r="F23" s="4" t="str">
        <f>VLOOKUP(A23,HOP!A:C,3,0)</f>
        <v>2428859</v>
      </c>
      <c r="G23" s="4">
        <f t="shared" si="0"/>
        <v>0</v>
      </c>
      <c r="H23" s="4" t="str">
        <f t="shared" si="1"/>
        <v>，2428859</v>
      </c>
      <c r="I23" s="4" t="str">
        <f>VLOOKUP(A23,HOP!A:U,21,0)</f>
        <v>直连</v>
      </c>
    </row>
    <row r="24" s="4" customFormat="1" spans="1:9">
      <c r="A24" s="5">
        <v>17440569719</v>
      </c>
      <c r="B24" s="6">
        <v>44613</v>
      </c>
      <c r="C24" s="6">
        <v>44614</v>
      </c>
      <c r="D24" s="4">
        <v>279.21</v>
      </c>
      <c r="E24" s="4" t="str">
        <f>VLOOKUP(A24,HOP!A:L,12,0)</f>
        <v>279.21</v>
      </c>
      <c r="F24" s="4" t="str">
        <f>VLOOKUP(A24,HOP!A:C,3,0)</f>
        <v>2429285</v>
      </c>
      <c r="G24" s="4">
        <f t="shared" si="0"/>
        <v>0</v>
      </c>
      <c r="H24" s="4" t="str">
        <f t="shared" si="1"/>
        <v>，2429285</v>
      </c>
      <c r="I24" s="4" t="str">
        <f>VLOOKUP(A24,HOP!A:U,21,0)</f>
        <v>直连</v>
      </c>
    </row>
    <row r="25" s="4" customFormat="1" spans="1:9">
      <c r="A25" s="5">
        <v>17440605078</v>
      </c>
      <c r="B25" s="6">
        <v>44613</v>
      </c>
      <c r="C25" s="6">
        <v>44614</v>
      </c>
      <c r="D25" s="4">
        <v>140</v>
      </c>
      <c r="E25" s="4" t="str">
        <f>VLOOKUP(A25,HOP!A:L,12,0)</f>
        <v>140.00</v>
      </c>
      <c r="F25" s="4" t="str">
        <f>VLOOKUP(A25,HOP!A:C,3,0)</f>
        <v>2429317</v>
      </c>
      <c r="G25" s="4">
        <f t="shared" si="0"/>
        <v>0</v>
      </c>
      <c r="H25" s="4" t="str">
        <f t="shared" si="1"/>
        <v>，2429317</v>
      </c>
      <c r="I25" s="4" t="str">
        <f>VLOOKUP(A25,HOP!A:U,21,0)</f>
        <v>直采</v>
      </c>
    </row>
    <row r="26" s="4" customFormat="1" spans="1:9">
      <c r="A26" s="5">
        <v>17445071107</v>
      </c>
      <c r="B26" s="6">
        <v>44613</v>
      </c>
      <c r="C26" s="6">
        <v>44614</v>
      </c>
      <c r="D26" s="4">
        <v>205</v>
      </c>
      <c r="E26" s="4" t="str">
        <f>VLOOKUP(A26,HOP!A:L,12,0)</f>
        <v>205.00</v>
      </c>
      <c r="F26" s="4" t="str">
        <f>VLOOKUP(A26,HOP!A:C,3,0)</f>
        <v>2429633</v>
      </c>
      <c r="G26" s="4">
        <f t="shared" si="0"/>
        <v>0</v>
      </c>
      <c r="H26" s="4" t="str">
        <f t="shared" si="1"/>
        <v>，2429633</v>
      </c>
      <c r="I26" s="4" t="str">
        <f>VLOOKUP(A26,HOP!A:U,21,0)</f>
        <v>直采</v>
      </c>
    </row>
    <row r="27" s="4" customFormat="1" spans="1:9">
      <c r="A27" s="5">
        <v>17445636345</v>
      </c>
      <c r="B27" s="6">
        <v>44613</v>
      </c>
      <c r="C27" s="6">
        <v>44614</v>
      </c>
      <c r="D27" s="4">
        <v>211.09</v>
      </c>
      <c r="E27" s="4" t="str">
        <f>VLOOKUP(A27,HOP!A:L,12,0)</f>
        <v>211.09</v>
      </c>
      <c r="F27" s="4" t="str">
        <f>VLOOKUP(A27,HOP!A:C,3,0)</f>
        <v>2429903</v>
      </c>
      <c r="G27" s="4">
        <f t="shared" si="0"/>
        <v>0</v>
      </c>
      <c r="H27" s="4" t="str">
        <f t="shared" si="1"/>
        <v>，2429903</v>
      </c>
      <c r="I27" s="4" t="str">
        <f>VLOOKUP(A27,HOP!A:U,21,0)</f>
        <v>直连</v>
      </c>
    </row>
    <row r="29" spans="4:4">
      <c r="D29" s="4">
        <f>SUM(D2:D28)</f>
        <v>10994.59</v>
      </c>
    </row>
    <row r="34" spans="1:5">
      <c r="A34" s="4" t="s">
        <v>126</v>
      </c>
      <c r="D34" s="4">
        <v>7183</v>
      </c>
      <c r="E34" s="4">
        <v>8880.96</v>
      </c>
    </row>
    <row r="35" spans="1:5">
      <c r="A35" s="4" t="s">
        <v>127</v>
      </c>
      <c r="D35" s="4">
        <v>3811.59</v>
      </c>
      <c r="E35" s="4">
        <v>4712.6</v>
      </c>
    </row>
    <row r="36" spans="1:5">
      <c r="A36" s="4" t="s">
        <v>128</v>
      </c>
      <c r="D36" s="4">
        <f>SUBTOTAL(9,D34:D35)</f>
        <v>10994.59</v>
      </c>
      <c r="E36" s="4">
        <f>SUBTOTAL(9,E34:E35)</f>
        <v>13593.56</v>
      </c>
    </row>
    <row r="37" spans="1:1">
      <c r="A37" s="4" t="s">
        <v>129</v>
      </c>
    </row>
  </sheetData>
  <autoFilter ref="A1:XFD29">
    <filterColumn colId="3">
      <filters blank="1">
        <filter val="295.53"/>
        <filter val="414"/>
        <filter val="383.14"/>
        <filter val="10994.59"/>
        <filter val="279.21"/>
        <filter val="1445.31"/>
        <filter val="469.65"/>
        <filter val="832"/>
        <filter val="257.76"/>
        <filter val="1178"/>
        <filter val="479"/>
        <filter val="140"/>
        <filter val="244.42"/>
        <filter val="205"/>
        <filter val="208"/>
        <filter val="1248"/>
        <filter val="225.48"/>
        <filter val="689"/>
        <filter val="211.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130</v>
      </c>
      <c r="B1" s="2" t="s">
        <v>131</v>
      </c>
      <c r="C1" s="2" t="s">
        <v>132</v>
      </c>
      <c r="D1" s="2" t="s">
        <v>133</v>
      </c>
      <c r="E1" s="2" t="s">
        <v>13</v>
      </c>
      <c r="F1" s="2" t="s">
        <v>5</v>
      </c>
      <c r="G1" s="2" t="s">
        <v>6</v>
      </c>
      <c r="H1" s="2" t="s">
        <v>134</v>
      </c>
      <c r="I1" s="2" t="s">
        <v>135</v>
      </c>
      <c r="J1" s="2" t="s">
        <v>136</v>
      </c>
      <c r="K1" s="2" t="s">
        <v>137</v>
      </c>
      <c r="L1" s="2" t="s">
        <v>138</v>
      </c>
      <c r="M1" s="2" t="s">
        <v>139</v>
      </c>
      <c r="N1" s="2" t="s">
        <v>140</v>
      </c>
      <c r="O1" s="2" t="s">
        <v>141</v>
      </c>
      <c r="P1" s="2" t="s">
        <v>142</v>
      </c>
      <c r="Q1" s="2" t="s">
        <v>143</v>
      </c>
      <c r="R1" s="2" t="s">
        <v>144</v>
      </c>
      <c r="S1" s="2" t="s">
        <v>145</v>
      </c>
      <c r="T1" s="2" t="s">
        <v>146</v>
      </c>
      <c r="U1" s="2" t="s">
        <v>147</v>
      </c>
    </row>
    <row r="2" s="1" customFormat="1" spans="1:21">
      <c r="A2" s="3">
        <v>17445636345</v>
      </c>
      <c r="B2" s="1" t="s">
        <v>148</v>
      </c>
      <c r="C2" s="1" t="s">
        <v>149</v>
      </c>
      <c r="D2" s="1" t="s">
        <v>150</v>
      </c>
      <c r="E2" s="1" t="s">
        <v>124</v>
      </c>
      <c r="F2" s="1" t="s">
        <v>148</v>
      </c>
      <c r="G2" s="1" t="s">
        <v>151</v>
      </c>
      <c r="H2" s="1" t="s">
        <v>152</v>
      </c>
      <c r="I2" s="1" t="s">
        <v>153</v>
      </c>
      <c r="J2" s="1" t="s">
        <v>154</v>
      </c>
      <c r="K2" s="1" t="s">
        <v>153</v>
      </c>
      <c r="L2" s="1" t="s">
        <v>153</v>
      </c>
      <c r="M2" s="1" t="s">
        <v>155</v>
      </c>
      <c r="N2" s="1" t="s">
        <v>155</v>
      </c>
      <c r="O2" s="1" t="s">
        <v>156</v>
      </c>
      <c r="P2" s="1" t="s">
        <v>157</v>
      </c>
      <c r="Q2" s="1" t="s">
        <v>158</v>
      </c>
      <c r="R2" s="1" t="s">
        <v>159</v>
      </c>
      <c r="S2" s="1" t="s">
        <v>160</v>
      </c>
      <c r="T2" s="1" t="s">
        <v>161</v>
      </c>
      <c r="U2" s="1" t="s">
        <v>162</v>
      </c>
    </row>
    <row r="3" s="1" customFormat="1" spans="1:21">
      <c r="A3" s="3">
        <v>17445071107</v>
      </c>
      <c r="B3" s="1" t="s">
        <v>148</v>
      </c>
      <c r="C3" s="1" t="s">
        <v>163</v>
      </c>
      <c r="D3" s="1" t="s">
        <v>164</v>
      </c>
      <c r="E3" s="1" t="s">
        <v>120</v>
      </c>
      <c r="F3" s="1" t="s">
        <v>148</v>
      </c>
      <c r="G3" s="1" t="s">
        <v>151</v>
      </c>
      <c r="H3" s="1" t="s">
        <v>152</v>
      </c>
      <c r="I3" s="1" t="s">
        <v>165</v>
      </c>
      <c r="J3" s="1" t="s">
        <v>154</v>
      </c>
      <c r="K3" s="1" t="s">
        <v>165</v>
      </c>
      <c r="L3" s="1" t="s">
        <v>165</v>
      </c>
      <c r="M3" s="1" t="s">
        <v>155</v>
      </c>
      <c r="N3" s="1" t="s">
        <v>155</v>
      </c>
      <c r="O3" s="1" t="s">
        <v>156</v>
      </c>
      <c r="P3" s="1" t="s">
        <v>157</v>
      </c>
      <c r="Q3" s="1" t="s">
        <v>158</v>
      </c>
      <c r="R3" s="1" t="s">
        <v>166</v>
      </c>
      <c r="S3" s="1" t="s">
        <v>160</v>
      </c>
      <c r="T3" s="1" t="s">
        <v>161</v>
      </c>
      <c r="U3" s="1" t="s">
        <v>167</v>
      </c>
    </row>
    <row r="4" s="1" customFormat="1" spans="1:21">
      <c r="A4" s="3">
        <v>17440605078</v>
      </c>
      <c r="B4" s="1" t="s">
        <v>148</v>
      </c>
      <c r="C4" s="1" t="s">
        <v>168</v>
      </c>
      <c r="D4" s="1" t="s">
        <v>169</v>
      </c>
      <c r="E4" s="1" t="s">
        <v>115</v>
      </c>
      <c r="F4" s="1" t="s">
        <v>148</v>
      </c>
      <c r="G4" s="1" t="s">
        <v>151</v>
      </c>
      <c r="H4" s="1" t="s">
        <v>152</v>
      </c>
      <c r="I4" s="1" t="s">
        <v>170</v>
      </c>
      <c r="J4" s="1" t="s">
        <v>154</v>
      </c>
      <c r="K4" s="1" t="s">
        <v>170</v>
      </c>
      <c r="L4" s="1" t="s">
        <v>170</v>
      </c>
      <c r="M4" s="1" t="s">
        <v>155</v>
      </c>
      <c r="N4" s="1" t="s">
        <v>155</v>
      </c>
      <c r="O4" s="1" t="s">
        <v>156</v>
      </c>
      <c r="P4" s="1" t="s">
        <v>157</v>
      </c>
      <c r="Q4" s="1" t="s">
        <v>158</v>
      </c>
      <c r="R4" s="1" t="s">
        <v>171</v>
      </c>
      <c r="S4" s="1" t="s">
        <v>160</v>
      </c>
      <c r="T4" s="1" t="s">
        <v>161</v>
      </c>
      <c r="U4" s="1" t="s">
        <v>167</v>
      </c>
    </row>
    <row r="5" s="1" customFormat="1" spans="1:21">
      <c r="A5" s="3">
        <v>17440569719</v>
      </c>
      <c r="B5" s="1" t="s">
        <v>148</v>
      </c>
      <c r="C5" s="1" t="s">
        <v>172</v>
      </c>
      <c r="D5" s="1" t="s">
        <v>150</v>
      </c>
      <c r="E5" s="1" t="s">
        <v>110</v>
      </c>
      <c r="F5" s="1" t="s">
        <v>148</v>
      </c>
      <c r="G5" s="1" t="s">
        <v>151</v>
      </c>
      <c r="H5" s="1" t="s">
        <v>152</v>
      </c>
      <c r="I5" s="1" t="s">
        <v>173</v>
      </c>
      <c r="J5" s="1" t="s">
        <v>154</v>
      </c>
      <c r="K5" s="1" t="s">
        <v>173</v>
      </c>
      <c r="L5" s="1" t="s">
        <v>173</v>
      </c>
      <c r="M5" s="1" t="s">
        <v>155</v>
      </c>
      <c r="N5" s="1" t="s">
        <v>155</v>
      </c>
      <c r="O5" s="1" t="s">
        <v>156</v>
      </c>
      <c r="P5" s="1" t="s">
        <v>157</v>
      </c>
      <c r="Q5" s="1" t="s">
        <v>158</v>
      </c>
      <c r="R5" s="1" t="s">
        <v>174</v>
      </c>
      <c r="S5" s="1" t="s">
        <v>160</v>
      </c>
      <c r="T5" s="1" t="s">
        <v>161</v>
      </c>
      <c r="U5" s="1" t="s">
        <v>162</v>
      </c>
    </row>
    <row r="6" s="1" customFormat="1" spans="1:21">
      <c r="A6" s="3">
        <v>17439973057</v>
      </c>
      <c r="B6" s="1" t="s">
        <v>148</v>
      </c>
      <c r="C6" s="1" t="s">
        <v>175</v>
      </c>
      <c r="D6" s="1" t="s">
        <v>150</v>
      </c>
      <c r="E6" s="1" t="s">
        <v>107</v>
      </c>
      <c r="F6" s="1" t="s">
        <v>148</v>
      </c>
      <c r="G6" s="1" t="s">
        <v>151</v>
      </c>
      <c r="H6" s="1" t="s">
        <v>152</v>
      </c>
      <c r="I6" s="1" t="s">
        <v>176</v>
      </c>
      <c r="J6" s="1" t="s">
        <v>154</v>
      </c>
      <c r="K6" s="1" t="s">
        <v>176</v>
      </c>
      <c r="L6" s="1" t="s">
        <v>176</v>
      </c>
      <c r="M6" s="1" t="s">
        <v>155</v>
      </c>
      <c r="N6" s="1" t="s">
        <v>155</v>
      </c>
      <c r="O6" s="1" t="s">
        <v>156</v>
      </c>
      <c r="P6" s="1" t="s">
        <v>157</v>
      </c>
      <c r="Q6" s="1" t="s">
        <v>158</v>
      </c>
      <c r="R6" s="1" t="s">
        <v>177</v>
      </c>
      <c r="S6" s="1" t="s">
        <v>160</v>
      </c>
      <c r="T6" s="1" t="s">
        <v>161</v>
      </c>
      <c r="U6" s="1" t="s">
        <v>162</v>
      </c>
    </row>
    <row r="7" s="1" customFormat="1" spans="1:21">
      <c r="A7" s="3">
        <v>17439763761</v>
      </c>
      <c r="B7" s="1" t="s">
        <v>148</v>
      </c>
      <c r="C7" s="1" t="s">
        <v>178</v>
      </c>
      <c r="D7" s="1" t="s">
        <v>179</v>
      </c>
      <c r="E7" s="1" t="s">
        <v>103</v>
      </c>
      <c r="F7" s="1" t="s">
        <v>148</v>
      </c>
      <c r="G7" s="1" t="s">
        <v>151</v>
      </c>
      <c r="H7" s="1" t="s">
        <v>152</v>
      </c>
      <c r="I7" s="1" t="s">
        <v>180</v>
      </c>
      <c r="J7" s="1" t="s">
        <v>154</v>
      </c>
      <c r="K7" s="1" t="s">
        <v>180</v>
      </c>
      <c r="L7" s="1" t="s">
        <v>180</v>
      </c>
      <c r="M7" s="1" t="s">
        <v>155</v>
      </c>
      <c r="N7" s="1" t="s">
        <v>155</v>
      </c>
      <c r="O7" s="1" t="s">
        <v>156</v>
      </c>
      <c r="P7" s="1" t="s">
        <v>157</v>
      </c>
      <c r="Q7" s="1" t="s">
        <v>158</v>
      </c>
      <c r="R7" s="1" t="s">
        <v>181</v>
      </c>
      <c r="S7" s="1" t="s">
        <v>160</v>
      </c>
      <c r="T7" s="1" t="s">
        <v>161</v>
      </c>
      <c r="U7" s="1" t="s">
        <v>162</v>
      </c>
    </row>
    <row r="8" s="1" customFormat="1" spans="1:21">
      <c r="A8" s="3">
        <v>17439429357</v>
      </c>
      <c r="B8" s="1" t="s">
        <v>148</v>
      </c>
      <c r="C8" s="1" t="s">
        <v>182</v>
      </c>
      <c r="D8" s="1" t="s">
        <v>183</v>
      </c>
      <c r="E8" s="1" t="s">
        <v>98</v>
      </c>
      <c r="F8" s="1" t="s">
        <v>148</v>
      </c>
      <c r="G8" s="1" t="s">
        <v>151</v>
      </c>
      <c r="H8" s="1" t="s">
        <v>152</v>
      </c>
      <c r="I8" s="1" t="s">
        <v>184</v>
      </c>
      <c r="J8" s="1" t="s">
        <v>154</v>
      </c>
      <c r="K8" s="1" t="s">
        <v>184</v>
      </c>
      <c r="L8" s="1" t="s">
        <v>184</v>
      </c>
      <c r="M8" s="1" t="s">
        <v>155</v>
      </c>
      <c r="N8" s="1" t="s">
        <v>155</v>
      </c>
      <c r="O8" s="1" t="s">
        <v>156</v>
      </c>
      <c r="P8" s="1" t="s">
        <v>157</v>
      </c>
      <c r="Q8" s="1" t="s">
        <v>158</v>
      </c>
      <c r="R8" s="1" t="s">
        <v>185</v>
      </c>
      <c r="S8" s="1" t="s">
        <v>160</v>
      </c>
      <c r="T8" s="1" t="s">
        <v>161</v>
      </c>
      <c r="U8" s="1" t="s">
        <v>167</v>
      </c>
    </row>
    <row r="9" s="1" customFormat="1" spans="1:21">
      <c r="A9" s="3">
        <v>17439396249</v>
      </c>
      <c r="B9" s="1" t="s">
        <v>148</v>
      </c>
      <c r="C9" s="1" t="s">
        <v>186</v>
      </c>
      <c r="D9" s="1" t="s">
        <v>183</v>
      </c>
      <c r="E9" s="1" t="s">
        <v>96</v>
      </c>
      <c r="F9" s="1" t="s">
        <v>148</v>
      </c>
      <c r="G9" s="1" t="s">
        <v>151</v>
      </c>
      <c r="H9" s="1" t="s">
        <v>152</v>
      </c>
      <c r="I9" s="1" t="s">
        <v>184</v>
      </c>
      <c r="J9" s="1" t="s">
        <v>154</v>
      </c>
      <c r="K9" s="1" t="s">
        <v>184</v>
      </c>
      <c r="L9" s="1" t="s">
        <v>184</v>
      </c>
      <c r="M9" s="1" t="s">
        <v>155</v>
      </c>
      <c r="N9" s="1" t="s">
        <v>155</v>
      </c>
      <c r="O9" s="1" t="s">
        <v>156</v>
      </c>
      <c r="P9" s="1" t="s">
        <v>157</v>
      </c>
      <c r="Q9" s="1" t="s">
        <v>158</v>
      </c>
      <c r="R9" s="1" t="s">
        <v>187</v>
      </c>
      <c r="S9" s="1" t="s">
        <v>160</v>
      </c>
      <c r="T9" s="1" t="s">
        <v>161</v>
      </c>
      <c r="U9" s="1" t="s">
        <v>167</v>
      </c>
    </row>
    <row r="10" s="1" customFormat="1" spans="1:21">
      <c r="A10" s="3">
        <v>17439200764</v>
      </c>
      <c r="B10" s="1" t="s">
        <v>148</v>
      </c>
      <c r="C10" s="1" t="s">
        <v>188</v>
      </c>
      <c r="D10" s="1" t="s">
        <v>183</v>
      </c>
      <c r="E10" s="1" t="s">
        <v>94</v>
      </c>
      <c r="F10" s="1" t="s">
        <v>148</v>
      </c>
      <c r="G10" s="1" t="s">
        <v>151</v>
      </c>
      <c r="H10" s="1" t="s">
        <v>152</v>
      </c>
      <c r="I10" s="1" t="s">
        <v>184</v>
      </c>
      <c r="J10" s="1" t="s">
        <v>154</v>
      </c>
      <c r="K10" s="1" t="s">
        <v>184</v>
      </c>
      <c r="L10" s="1" t="s">
        <v>184</v>
      </c>
      <c r="M10" s="1" t="s">
        <v>155</v>
      </c>
      <c r="N10" s="1" t="s">
        <v>155</v>
      </c>
      <c r="O10" s="1" t="s">
        <v>156</v>
      </c>
      <c r="P10" s="1" t="s">
        <v>157</v>
      </c>
      <c r="Q10" s="1" t="s">
        <v>158</v>
      </c>
      <c r="R10" s="1" t="s">
        <v>189</v>
      </c>
      <c r="S10" s="1" t="s">
        <v>160</v>
      </c>
      <c r="T10" s="1" t="s">
        <v>161</v>
      </c>
      <c r="U10" s="1" t="s">
        <v>167</v>
      </c>
    </row>
    <row r="11" s="1" customFormat="1" spans="1:21">
      <c r="A11" s="3">
        <v>17438578357</v>
      </c>
      <c r="B11" s="1" t="s">
        <v>148</v>
      </c>
      <c r="C11" s="1" t="s">
        <v>190</v>
      </c>
      <c r="D11" s="1" t="s">
        <v>191</v>
      </c>
      <c r="E11" s="1" t="s">
        <v>91</v>
      </c>
      <c r="F11" s="1" t="s">
        <v>148</v>
      </c>
      <c r="G11" s="1" t="s">
        <v>151</v>
      </c>
      <c r="H11" s="1" t="s">
        <v>152</v>
      </c>
      <c r="I11" s="1" t="s">
        <v>192</v>
      </c>
      <c r="J11" s="1" t="s">
        <v>154</v>
      </c>
      <c r="K11" s="1" t="s">
        <v>192</v>
      </c>
      <c r="L11" s="1" t="s">
        <v>192</v>
      </c>
      <c r="M11" s="1" t="s">
        <v>155</v>
      </c>
      <c r="N11" s="1" t="s">
        <v>155</v>
      </c>
      <c r="O11" s="1" t="s">
        <v>156</v>
      </c>
      <c r="P11" s="1" t="s">
        <v>157</v>
      </c>
      <c r="Q11" s="1" t="s">
        <v>158</v>
      </c>
      <c r="R11" s="1" t="s">
        <v>193</v>
      </c>
      <c r="S11" s="1" t="s">
        <v>160</v>
      </c>
      <c r="T11" s="1" t="s">
        <v>161</v>
      </c>
      <c r="U11" s="1" t="s">
        <v>167</v>
      </c>
    </row>
    <row r="12" s="1" customFormat="1" spans="1:21">
      <c r="A12" s="3">
        <v>17437876455</v>
      </c>
      <c r="B12" s="1" t="s">
        <v>148</v>
      </c>
      <c r="C12" s="1" t="s">
        <v>194</v>
      </c>
      <c r="D12" s="1" t="s">
        <v>195</v>
      </c>
      <c r="E12" s="1" t="s">
        <v>196</v>
      </c>
      <c r="F12" s="1" t="s">
        <v>148</v>
      </c>
      <c r="G12" s="1" t="s">
        <v>151</v>
      </c>
      <c r="H12" s="1" t="s">
        <v>152</v>
      </c>
      <c r="I12" s="1" t="s">
        <v>197</v>
      </c>
      <c r="J12" s="1" t="s">
        <v>154</v>
      </c>
      <c r="K12" s="1" t="s">
        <v>197</v>
      </c>
      <c r="L12" s="1" t="s">
        <v>197</v>
      </c>
      <c r="M12" s="1" t="s">
        <v>155</v>
      </c>
      <c r="N12" s="1" t="s">
        <v>155</v>
      </c>
      <c r="O12" s="1" t="s">
        <v>156</v>
      </c>
      <c r="P12" s="1" t="s">
        <v>157</v>
      </c>
      <c r="Q12" s="1" t="s">
        <v>158</v>
      </c>
      <c r="R12" s="1" t="s">
        <v>198</v>
      </c>
      <c r="S12" s="1" t="s">
        <v>160</v>
      </c>
      <c r="T12" s="1" t="s">
        <v>161</v>
      </c>
      <c r="U12" s="1" t="s">
        <v>162</v>
      </c>
    </row>
    <row r="13" s="1" customFormat="1" spans="1:21">
      <c r="A13" s="3">
        <v>17431662452</v>
      </c>
      <c r="B13" s="1" t="s">
        <v>199</v>
      </c>
      <c r="C13" s="1" t="s">
        <v>200</v>
      </c>
      <c r="D13" s="1" t="s">
        <v>183</v>
      </c>
      <c r="E13" s="1" t="s">
        <v>76</v>
      </c>
      <c r="F13" s="1" t="s">
        <v>148</v>
      </c>
      <c r="G13" s="1" t="s">
        <v>151</v>
      </c>
      <c r="H13" s="1" t="s">
        <v>152</v>
      </c>
      <c r="I13" s="1" t="s">
        <v>184</v>
      </c>
      <c r="J13" s="1" t="s">
        <v>154</v>
      </c>
      <c r="K13" s="1" t="s">
        <v>184</v>
      </c>
      <c r="L13" s="1" t="s">
        <v>184</v>
      </c>
      <c r="M13" s="1" t="s">
        <v>155</v>
      </c>
      <c r="N13" s="1" t="s">
        <v>155</v>
      </c>
      <c r="O13" s="1" t="s">
        <v>156</v>
      </c>
      <c r="P13" s="1" t="s">
        <v>157</v>
      </c>
      <c r="Q13" s="1" t="s">
        <v>158</v>
      </c>
      <c r="R13" s="1" t="s">
        <v>201</v>
      </c>
      <c r="S13" s="1" t="s">
        <v>160</v>
      </c>
      <c r="T13" s="1" t="s">
        <v>161</v>
      </c>
      <c r="U13" s="1" t="s">
        <v>167</v>
      </c>
    </row>
    <row r="14" s="1" customFormat="1" spans="1:21">
      <c r="A14" s="3">
        <v>17431624791</v>
      </c>
      <c r="B14" s="1" t="s">
        <v>199</v>
      </c>
      <c r="C14" s="1" t="s">
        <v>202</v>
      </c>
      <c r="D14" s="1" t="s">
        <v>183</v>
      </c>
      <c r="E14" s="1" t="s">
        <v>74</v>
      </c>
      <c r="F14" s="1" t="s">
        <v>148</v>
      </c>
      <c r="G14" s="1" t="s">
        <v>151</v>
      </c>
      <c r="H14" s="1" t="s">
        <v>152</v>
      </c>
      <c r="I14" s="1" t="s">
        <v>184</v>
      </c>
      <c r="J14" s="1" t="s">
        <v>154</v>
      </c>
      <c r="K14" s="1" t="s">
        <v>184</v>
      </c>
      <c r="L14" s="1" t="s">
        <v>184</v>
      </c>
      <c r="M14" s="1" t="s">
        <v>155</v>
      </c>
      <c r="N14" s="1" t="s">
        <v>155</v>
      </c>
      <c r="O14" s="1" t="s">
        <v>156</v>
      </c>
      <c r="P14" s="1" t="s">
        <v>157</v>
      </c>
      <c r="Q14" s="1" t="s">
        <v>158</v>
      </c>
      <c r="R14" s="1" t="s">
        <v>203</v>
      </c>
      <c r="S14" s="1" t="s">
        <v>160</v>
      </c>
      <c r="T14" s="1" t="s">
        <v>161</v>
      </c>
      <c r="U14" s="1" t="s">
        <v>167</v>
      </c>
    </row>
    <row r="15" s="1" customFormat="1" spans="1:21">
      <c r="A15" s="3">
        <v>17430941500</v>
      </c>
      <c r="B15" s="1" t="s">
        <v>199</v>
      </c>
      <c r="C15" s="1" t="s">
        <v>204</v>
      </c>
      <c r="D15" s="1" t="s">
        <v>205</v>
      </c>
      <c r="E15" s="1" t="s">
        <v>70</v>
      </c>
      <c r="F15" s="1" t="s">
        <v>148</v>
      </c>
      <c r="G15" s="1" t="s">
        <v>151</v>
      </c>
      <c r="H15" s="1" t="s">
        <v>152</v>
      </c>
      <c r="I15" s="1" t="s">
        <v>206</v>
      </c>
      <c r="J15" s="1" t="s">
        <v>154</v>
      </c>
      <c r="K15" s="1" t="s">
        <v>206</v>
      </c>
      <c r="L15" s="1" t="s">
        <v>206</v>
      </c>
      <c r="M15" s="1" t="s">
        <v>155</v>
      </c>
      <c r="N15" s="1" t="s">
        <v>155</v>
      </c>
      <c r="O15" s="1" t="s">
        <v>156</v>
      </c>
      <c r="P15" s="1" t="s">
        <v>157</v>
      </c>
      <c r="Q15" s="1" t="s">
        <v>158</v>
      </c>
      <c r="R15" s="1" t="s">
        <v>207</v>
      </c>
      <c r="S15" s="1" t="s">
        <v>160</v>
      </c>
      <c r="T15" s="1" t="s">
        <v>161</v>
      </c>
      <c r="U15" s="1" t="s">
        <v>167</v>
      </c>
    </row>
    <row r="16" s="1" customFormat="1" spans="1:21">
      <c r="A16" s="3">
        <v>17430822056</v>
      </c>
      <c r="B16" s="1" t="s">
        <v>199</v>
      </c>
      <c r="C16" s="1" t="s">
        <v>208</v>
      </c>
      <c r="D16" s="1" t="s">
        <v>209</v>
      </c>
      <c r="E16" s="1" t="s">
        <v>67</v>
      </c>
      <c r="F16" s="1" t="s">
        <v>148</v>
      </c>
      <c r="G16" s="1" t="s">
        <v>151</v>
      </c>
      <c r="H16" s="1" t="s">
        <v>152</v>
      </c>
      <c r="I16" s="1" t="s">
        <v>210</v>
      </c>
      <c r="J16" s="1" t="s">
        <v>154</v>
      </c>
      <c r="K16" s="1" t="s">
        <v>210</v>
      </c>
      <c r="L16" s="1" t="s">
        <v>210</v>
      </c>
      <c r="M16" s="1" t="s">
        <v>155</v>
      </c>
      <c r="N16" s="1" t="s">
        <v>155</v>
      </c>
      <c r="O16" s="1" t="s">
        <v>156</v>
      </c>
      <c r="P16" s="1" t="s">
        <v>157</v>
      </c>
      <c r="Q16" s="1" t="s">
        <v>158</v>
      </c>
      <c r="R16" s="1" t="s">
        <v>211</v>
      </c>
      <c r="S16" s="1" t="s">
        <v>160</v>
      </c>
      <c r="T16" s="1" t="s">
        <v>161</v>
      </c>
      <c r="U16" s="1" t="s">
        <v>162</v>
      </c>
    </row>
    <row r="17" s="1" customFormat="1" spans="1:21">
      <c r="A17" s="3">
        <v>17429957633</v>
      </c>
      <c r="B17" s="1" t="s">
        <v>199</v>
      </c>
      <c r="C17" s="1" t="s">
        <v>212</v>
      </c>
      <c r="D17" s="1" t="s">
        <v>205</v>
      </c>
      <c r="E17" s="1" t="s">
        <v>61</v>
      </c>
      <c r="F17" s="1" t="s">
        <v>148</v>
      </c>
      <c r="G17" s="1" t="s">
        <v>151</v>
      </c>
      <c r="H17" s="1" t="s">
        <v>152</v>
      </c>
      <c r="I17" s="1" t="s">
        <v>213</v>
      </c>
      <c r="J17" s="1" t="s">
        <v>154</v>
      </c>
      <c r="K17" s="1" t="s">
        <v>213</v>
      </c>
      <c r="L17" s="1" t="s">
        <v>213</v>
      </c>
      <c r="M17" s="1" t="s">
        <v>155</v>
      </c>
      <c r="N17" s="1" t="s">
        <v>155</v>
      </c>
      <c r="O17" s="1" t="s">
        <v>156</v>
      </c>
      <c r="P17" s="1" t="s">
        <v>157</v>
      </c>
      <c r="Q17" s="1" t="s">
        <v>158</v>
      </c>
      <c r="R17" s="1" t="s">
        <v>214</v>
      </c>
      <c r="S17" s="1" t="s">
        <v>160</v>
      </c>
      <c r="T17" s="1" t="s">
        <v>161</v>
      </c>
      <c r="U17" s="1" t="s">
        <v>167</v>
      </c>
    </row>
    <row r="18" s="1" customFormat="1" spans="1:21">
      <c r="A18" s="3">
        <v>17427720379</v>
      </c>
      <c r="B18" s="1" t="s">
        <v>215</v>
      </c>
      <c r="C18" s="1" t="s">
        <v>216</v>
      </c>
      <c r="D18" s="1" t="s">
        <v>205</v>
      </c>
      <c r="E18" s="1" t="s">
        <v>58</v>
      </c>
      <c r="F18" s="1" t="s">
        <v>148</v>
      </c>
      <c r="G18" s="1" t="s">
        <v>151</v>
      </c>
      <c r="H18" s="1" t="s">
        <v>152</v>
      </c>
      <c r="I18" s="1" t="s">
        <v>217</v>
      </c>
      <c r="J18" s="1" t="s">
        <v>154</v>
      </c>
      <c r="K18" s="1" t="s">
        <v>217</v>
      </c>
      <c r="L18" s="1" t="s">
        <v>217</v>
      </c>
      <c r="M18" s="1" t="s">
        <v>155</v>
      </c>
      <c r="N18" s="1" t="s">
        <v>155</v>
      </c>
      <c r="O18" s="1" t="s">
        <v>156</v>
      </c>
      <c r="P18" s="1" t="s">
        <v>157</v>
      </c>
      <c r="Q18" s="1" t="s">
        <v>158</v>
      </c>
      <c r="R18" s="1" t="s">
        <v>218</v>
      </c>
      <c r="S18" s="1" t="s">
        <v>160</v>
      </c>
      <c r="T18" s="1" t="s">
        <v>161</v>
      </c>
      <c r="U18" s="1" t="s">
        <v>167</v>
      </c>
    </row>
    <row r="19" s="1" customFormat="1" spans="1:21">
      <c r="A19" s="3">
        <v>17423280508</v>
      </c>
      <c r="B19" s="1" t="s">
        <v>215</v>
      </c>
      <c r="C19" s="1" t="s">
        <v>219</v>
      </c>
      <c r="D19" s="1" t="s">
        <v>220</v>
      </c>
      <c r="E19" s="1" t="s">
        <v>55</v>
      </c>
      <c r="F19" s="1" t="s">
        <v>215</v>
      </c>
      <c r="G19" s="1" t="s">
        <v>151</v>
      </c>
      <c r="H19" s="1" t="s">
        <v>152</v>
      </c>
      <c r="I19" s="1" t="s">
        <v>221</v>
      </c>
      <c r="J19" s="1" t="s">
        <v>154</v>
      </c>
      <c r="K19" s="1" t="s">
        <v>221</v>
      </c>
      <c r="L19" s="1" t="s">
        <v>221</v>
      </c>
      <c r="M19" s="1" t="s">
        <v>155</v>
      </c>
      <c r="N19" s="1" t="s">
        <v>155</v>
      </c>
      <c r="O19" s="1" t="s">
        <v>156</v>
      </c>
      <c r="P19" s="1" t="s">
        <v>157</v>
      </c>
      <c r="Q19" s="1" t="s">
        <v>158</v>
      </c>
      <c r="R19" s="1" t="s">
        <v>222</v>
      </c>
      <c r="S19" s="1" t="s">
        <v>160</v>
      </c>
      <c r="T19" s="1" t="s">
        <v>161</v>
      </c>
      <c r="U19" s="1" t="s">
        <v>162</v>
      </c>
    </row>
    <row r="20" s="1" customFormat="1" spans="1:21">
      <c r="A20" s="3">
        <v>17423186011</v>
      </c>
      <c r="B20" s="1" t="s">
        <v>215</v>
      </c>
      <c r="C20" s="1" t="s">
        <v>223</v>
      </c>
      <c r="D20" s="1" t="s">
        <v>220</v>
      </c>
      <c r="E20" s="1" t="s">
        <v>52</v>
      </c>
      <c r="F20" s="1" t="s">
        <v>199</v>
      </c>
      <c r="G20" s="1" t="s">
        <v>151</v>
      </c>
      <c r="H20" s="1" t="s">
        <v>152</v>
      </c>
      <c r="I20" s="1" t="s">
        <v>224</v>
      </c>
      <c r="J20" s="1" t="s">
        <v>154</v>
      </c>
      <c r="K20" s="1" t="s">
        <v>224</v>
      </c>
      <c r="L20" s="1" t="s">
        <v>224</v>
      </c>
      <c r="M20" s="1" t="s">
        <v>155</v>
      </c>
      <c r="N20" s="1" t="s">
        <v>155</v>
      </c>
      <c r="O20" s="1" t="s">
        <v>156</v>
      </c>
      <c r="P20" s="1" t="s">
        <v>157</v>
      </c>
      <c r="Q20" s="1" t="s">
        <v>158</v>
      </c>
      <c r="R20" s="1" t="s">
        <v>225</v>
      </c>
      <c r="S20" s="1" t="s">
        <v>160</v>
      </c>
      <c r="T20" s="1" t="s">
        <v>161</v>
      </c>
      <c r="U20" s="1" t="s">
        <v>162</v>
      </c>
    </row>
    <row r="21" s="1" customFormat="1" spans="1:21">
      <c r="A21" s="3">
        <v>17422225817</v>
      </c>
      <c r="B21" s="1" t="s">
        <v>215</v>
      </c>
      <c r="C21" s="1" t="s">
        <v>226</v>
      </c>
      <c r="D21" s="1" t="s">
        <v>205</v>
      </c>
      <c r="E21" s="1" t="s">
        <v>48</v>
      </c>
      <c r="F21" s="1" t="s">
        <v>148</v>
      </c>
      <c r="G21" s="1" t="s">
        <v>151</v>
      </c>
      <c r="H21" s="1" t="s">
        <v>152</v>
      </c>
      <c r="I21" s="1" t="s">
        <v>217</v>
      </c>
      <c r="J21" s="1" t="s">
        <v>154</v>
      </c>
      <c r="K21" s="1" t="s">
        <v>217</v>
      </c>
      <c r="L21" s="1" t="s">
        <v>217</v>
      </c>
      <c r="M21" s="1" t="s">
        <v>155</v>
      </c>
      <c r="N21" s="1" t="s">
        <v>155</v>
      </c>
      <c r="O21" s="1" t="s">
        <v>156</v>
      </c>
      <c r="P21" s="1" t="s">
        <v>157</v>
      </c>
      <c r="Q21" s="1" t="s">
        <v>158</v>
      </c>
      <c r="R21" s="1" t="s">
        <v>227</v>
      </c>
      <c r="S21" s="1" t="s">
        <v>160</v>
      </c>
      <c r="T21" s="1" t="s">
        <v>161</v>
      </c>
      <c r="U21" s="1" t="s">
        <v>167</v>
      </c>
    </row>
    <row r="22" s="1" customFormat="1" spans="1:21">
      <c r="A22" s="3">
        <v>17421668391</v>
      </c>
      <c r="B22" s="1" t="s">
        <v>215</v>
      </c>
      <c r="C22" s="1" t="s">
        <v>228</v>
      </c>
      <c r="D22" s="1" t="s">
        <v>205</v>
      </c>
      <c r="E22" s="1" t="s">
        <v>46</v>
      </c>
      <c r="F22" s="1" t="s">
        <v>148</v>
      </c>
      <c r="G22" s="1" t="s">
        <v>151</v>
      </c>
      <c r="H22" s="1" t="s">
        <v>152</v>
      </c>
      <c r="I22" s="1" t="s">
        <v>229</v>
      </c>
      <c r="J22" s="1" t="s">
        <v>154</v>
      </c>
      <c r="K22" s="1" t="s">
        <v>229</v>
      </c>
      <c r="L22" s="1" t="s">
        <v>229</v>
      </c>
      <c r="M22" s="1" t="s">
        <v>155</v>
      </c>
      <c r="N22" s="1" t="s">
        <v>155</v>
      </c>
      <c r="O22" s="1" t="s">
        <v>156</v>
      </c>
      <c r="P22" s="1" t="s">
        <v>157</v>
      </c>
      <c r="Q22" s="1" t="s">
        <v>158</v>
      </c>
      <c r="R22" s="1" t="s">
        <v>230</v>
      </c>
      <c r="S22" s="1" t="s">
        <v>160</v>
      </c>
      <c r="T22" s="1" t="s">
        <v>161</v>
      </c>
      <c r="U22" s="1" t="s">
        <v>167</v>
      </c>
    </row>
    <row r="23" s="1" customFormat="1" spans="1:21">
      <c r="A23" s="3">
        <v>17421273509</v>
      </c>
      <c r="B23" s="1" t="s">
        <v>215</v>
      </c>
      <c r="C23" s="1" t="s">
        <v>231</v>
      </c>
      <c r="D23" s="1" t="s">
        <v>195</v>
      </c>
      <c r="E23" s="1" t="s">
        <v>232</v>
      </c>
      <c r="F23" s="1" t="s">
        <v>215</v>
      </c>
      <c r="G23" s="1" t="s">
        <v>151</v>
      </c>
      <c r="H23" s="1" t="s">
        <v>152</v>
      </c>
      <c r="I23" s="1" t="s">
        <v>233</v>
      </c>
      <c r="J23" s="1" t="s">
        <v>154</v>
      </c>
      <c r="K23" s="1" t="s">
        <v>233</v>
      </c>
      <c r="L23" s="1" t="s">
        <v>233</v>
      </c>
      <c r="M23" s="1" t="s">
        <v>155</v>
      </c>
      <c r="N23" s="1" t="s">
        <v>155</v>
      </c>
      <c r="O23" s="1" t="s">
        <v>156</v>
      </c>
      <c r="P23" s="1" t="s">
        <v>157</v>
      </c>
      <c r="Q23" s="1" t="s">
        <v>158</v>
      </c>
      <c r="R23" s="1" t="s">
        <v>234</v>
      </c>
      <c r="S23" s="1" t="s">
        <v>160</v>
      </c>
      <c r="T23" s="1" t="s">
        <v>161</v>
      </c>
      <c r="U23" s="1" t="s">
        <v>162</v>
      </c>
    </row>
    <row r="24" s="1" customFormat="1" spans="1:21">
      <c r="A24" s="3">
        <v>17420896960</v>
      </c>
      <c r="B24" s="1" t="s">
        <v>215</v>
      </c>
      <c r="C24" s="1" t="s">
        <v>235</v>
      </c>
      <c r="D24" s="1" t="s">
        <v>205</v>
      </c>
      <c r="E24" s="1" t="s">
        <v>38</v>
      </c>
      <c r="F24" s="1" t="s">
        <v>148</v>
      </c>
      <c r="G24" s="1" t="s">
        <v>151</v>
      </c>
      <c r="H24" s="1" t="s">
        <v>152</v>
      </c>
      <c r="I24" s="1" t="s">
        <v>217</v>
      </c>
      <c r="J24" s="1" t="s">
        <v>154</v>
      </c>
      <c r="K24" s="1" t="s">
        <v>217</v>
      </c>
      <c r="L24" s="1" t="s">
        <v>217</v>
      </c>
      <c r="M24" s="1" t="s">
        <v>155</v>
      </c>
      <c r="N24" s="1" t="s">
        <v>155</v>
      </c>
      <c r="O24" s="1" t="s">
        <v>156</v>
      </c>
      <c r="P24" s="1" t="s">
        <v>157</v>
      </c>
      <c r="Q24" s="1" t="s">
        <v>158</v>
      </c>
      <c r="R24" s="1" t="s">
        <v>236</v>
      </c>
      <c r="S24" s="1" t="s">
        <v>160</v>
      </c>
      <c r="T24" s="1" t="s">
        <v>161</v>
      </c>
      <c r="U24" s="1" t="s">
        <v>167</v>
      </c>
    </row>
    <row r="25" s="1" customFormat="1" spans="1:21">
      <c r="A25" s="3">
        <v>17420260095</v>
      </c>
      <c r="B25" s="1" t="s">
        <v>215</v>
      </c>
      <c r="C25" s="1" t="s">
        <v>237</v>
      </c>
      <c r="D25" s="1" t="s">
        <v>205</v>
      </c>
      <c r="E25" s="1" t="s">
        <v>31</v>
      </c>
      <c r="F25" s="1" t="s">
        <v>148</v>
      </c>
      <c r="G25" s="1" t="s">
        <v>151</v>
      </c>
      <c r="H25" s="1" t="s">
        <v>152</v>
      </c>
      <c r="I25" s="1" t="s">
        <v>238</v>
      </c>
      <c r="J25" s="1" t="s">
        <v>154</v>
      </c>
      <c r="K25" s="1" t="s">
        <v>238</v>
      </c>
      <c r="L25" s="1" t="s">
        <v>238</v>
      </c>
      <c r="M25" s="1" t="s">
        <v>155</v>
      </c>
      <c r="N25" s="1" t="s">
        <v>155</v>
      </c>
      <c r="O25" s="1" t="s">
        <v>156</v>
      </c>
      <c r="P25" s="1" t="s">
        <v>157</v>
      </c>
      <c r="Q25" s="1" t="s">
        <v>158</v>
      </c>
      <c r="R25" s="1" t="s">
        <v>239</v>
      </c>
      <c r="S25" s="1" t="s">
        <v>160</v>
      </c>
      <c r="T25" s="1" t="s">
        <v>161</v>
      </c>
      <c r="U25" s="1" t="s">
        <v>167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2022-03-09T01:16:16Z</dcterms:created>
  <dcterms:modified xsi:type="dcterms:W3CDTF">2022-03-09T01:38:28Z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746110F626424D88AF1F0E233F22410A</vt:lpwstr>
  </property>
  <property fmtid="{D5CDD505-2E9C-101B-9397-08002B2CF9AE}" pid="3" name="KSOProductBuildVer">
    <vt:lpwstr>2052-11.1.0.11365</vt:lpwstr>
  </property>
</Properties>
</file>