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<sst xmlns="http://schemas.openxmlformats.org/spreadsheetml/2006/main" count="758" uniqueCount="300">
  <si>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</si>
  <si>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</si>
  <si>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</si>
  <si>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</si>
  <si>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</si>
  <si>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</si>
  <si>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</si>
  <si>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</si>
  <si>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</si>
  <si>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</si>
  <si>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</si>
  <si>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</si>
  <si>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</si>
  <si>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</si>
  <si>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</si>
  <si>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</si>
  <si>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</si>
  <si>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</si>
  <si>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</si>
  <si>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</si>
  <si>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</si>
  <si>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</si>
  <si>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</si>
  <si>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</si>
  <si>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</si>
  <si>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17183809636	</t>
  </si>
  <si>
    <t>Ctrip</t>
  </si>
  <si>
    <t>正常</t>
  </si>
  <si>
    <t>[默顿]雷恩斯公园旅馆(Travelodge London Raynes Park)(39062753)</t>
  </si>
  <si>
    <t>双人床房&lt;不退款&gt;&lt;2人入住&gt;</t>
  </si>
  <si>
    <t>USD</t>
  </si>
  <si>
    <t>Annabel Hanson/Rosemary,Annabel Hanson/Rosemary</t>
  </si>
  <si>
    <t>CA5326220310USD</t>
  </si>
  <si>
    <t>未提现</t>
  </si>
  <si>
    <t>携程开票</t>
  </si>
  <si>
    <t xml:space="preserve">2393476	</t>
  </si>
  <si>
    <t xml:space="preserve">	</t>
  </si>
  <si>
    <t xml:space="preserve">17444299042	</t>
  </si>
  <si>
    <t>[八打灵再也]世界酒店(One World Hotel)(40740754)</t>
  </si>
  <si>
    <t>高级房(双床)&lt;2人入住&gt;&lt;不退款&gt;</t>
  </si>
  <si>
    <t>Azhar/Hazida</t>
  </si>
  <si>
    <t xml:space="preserve">2429347	</t>
  </si>
  <si>
    <t xml:space="preserve">79659SC064802	</t>
  </si>
  <si>
    <t xml:space="preserve">17455378389	</t>
  </si>
  <si>
    <t>[纽约]曼哈顿中城皇冠假日酒店&amp;度假村HY36(Crowne Plaza HY36 Midtown Manhattan, an Ihg Hotel)(37196581)</t>
  </si>
  <si>
    <t>特大床房&lt;不退款&gt;&lt;2人入住&gt;</t>
  </si>
  <si>
    <t>ZHANG/YUHAN,CAO/RUOCHAN</t>
  </si>
  <si>
    <t xml:space="preserve">41231609	</t>
  </si>
  <si>
    <t xml:space="preserve">17464907824	</t>
  </si>
  <si>
    <t>[埃奇韦尔]伦敦北华美达酒店(Ramada London North)(39034382)</t>
  </si>
  <si>
    <t>标准双床房&lt;不退款&gt;&lt;2人入住&gt;</t>
  </si>
  <si>
    <t>Taylor/Aaron</t>
  </si>
  <si>
    <t xml:space="preserve">17491086886	</t>
  </si>
  <si>
    <t>[凤凰城]凤凰城芳德瑞酒店(Found Re Phoenix)(44788910)</t>
  </si>
  <si>
    <t>标准特大床房&lt;不退款&gt;&lt;2人入住&gt;</t>
  </si>
  <si>
    <t>Tucker/Erin Rose</t>
  </si>
  <si>
    <t xml:space="preserve">2435131	</t>
  </si>
  <si>
    <t xml:space="preserve">17510438020	</t>
  </si>
  <si>
    <t>Nguyen/Andrew</t>
  </si>
  <si>
    <t xml:space="preserve">2439815	</t>
  </si>
  <si>
    <t xml:space="preserve">17533874640	</t>
  </si>
  <si>
    <t>[迪拜]迪拜丽思卡尔顿酒店(The Ritz-Carlton, Dubai)(39036694)</t>
  </si>
  <si>
    <t>豪华房&lt;不退款&gt;&lt;2人入住&gt;</t>
  </si>
  <si>
    <t>Grawe/Nicolas</t>
  </si>
  <si>
    <t xml:space="preserve">2444293	</t>
  </si>
  <si>
    <t xml:space="preserve">81102890	</t>
  </si>
  <si>
    <t xml:space="preserve">17541343787	</t>
  </si>
  <si>
    <t>Bustamante/Melissa,Martinez/Elias</t>
  </si>
  <si>
    <t xml:space="preserve">17549889251	</t>
  </si>
  <si>
    <t>[底特律]底特律米高梅酒店(MGM Grand Detroit)(46883179)</t>
  </si>
  <si>
    <t>奢华特大床房&lt;不退款&gt;&lt;2人入住&gt;</t>
  </si>
  <si>
    <t>Lewis/Lavelle</t>
  </si>
  <si>
    <t xml:space="preserve">898542530	</t>
  </si>
  <si>
    <t xml:space="preserve">17550582694	</t>
  </si>
  <si>
    <t>[基拉戈]玛丽娜戴尔玛度假酒店(Marina Del Mar Resort and Marina)(39047875)</t>
  </si>
  <si>
    <t>陆景特大床房&lt;不退款&gt;&lt;2人入住&gt;</t>
  </si>
  <si>
    <t>Alford/Chase</t>
  </si>
  <si>
    <t xml:space="preserve">2447922	</t>
  </si>
  <si>
    <t xml:space="preserve">105480366	</t>
  </si>
  <si>
    <t xml:space="preserve">17556800841	</t>
  </si>
  <si>
    <t>[新加坡]新加坡四季酒店 (Staycation Approved)(Four Seasons Hotel Singapore (Staycation Approved))(37206218)</t>
  </si>
  <si>
    <t>豪华客房&lt;不退款&gt;&lt;2人入住&gt;</t>
  </si>
  <si>
    <t>XIA/ZHONG YANG</t>
  </si>
  <si>
    <t xml:space="preserve">2448645	</t>
  </si>
  <si>
    <t xml:space="preserve">4346736977	</t>
  </si>
  <si>
    <t xml:space="preserve">17558694393	</t>
  </si>
  <si>
    <t>[可可海滩]可​​可海滩贝斯特韦斯特套房酒店(Best Western Cocoa Beach Hotel &amp; Suites)(37195825)</t>
  </si>
  <si>
    <t>2张大床房(宠物友好)&lt;不退款&gt;&lt;2人入住&gt;</t>
  </si>
  <si>
    <t>Law/Joseph D,Law/Cathy L</t>
  </si>
  <si>
    <t xml:space="preserve">2449526	</t>
  </si>
  <si>
    <t xml:space="preserve">560218	</t>
  </si>
  <si>
    <t xml:space="preserve">17562955688	</t>
  </si>
  <si>
    <t>Yossef/adi</t>
  </si>
  <si>
    <t xml:space="preserve">17563719688	</t>
  </si>
  <si>
    <t>[纽约]曼哈顿金融区假日酒店(Holiday Inn Manhattan Financial District, an Ihg Hotel)(37202426)</t>
  </si>
  <si>
    <t>单卧室房-带无障碍淋浴,听力无障碍设施</t>
  </si>
  <si>
    <t>Wade/SaMya</t>
  </si>
  <si>
    <t xml:space="preserve">2449818	</t>
  </si>
  <si>
    <t xml:space="preserve">17571910157	</t>
  </si>
  <si>
    <t>[迈阿密]迈阿密市中心港口假日酒店(Holiday Inn Hotel Port of Miami-Downtown, an Ihg Hotel)(37223488)</t>
  </si>
  <si>
    <t>大号床房&lt;不退款&gt;&lt;2人入住&gt;</t>
  </si>
  <si>
    <t>Pulgar valenzuela/Sabrina pulgar</t>
  </si>
  <si>
    <t xml:space="preserve">2451336	</t>
  </si>
  <si>
    <t xml:space="preserve">17572291073	</t>
  </si>
  <si>
    <t>标准房&lt;1&gt;&lt;不退款&gt;&lt;2人入住&gt;</t>
  </si>
  <si>
    <t>gregory/sheila</t>
  </si>
  <si>
    <t xml:space="preserve">2451423	</t>
  </si>
  <si>
    <t xml:space="preserve">17572336575	</t>
  </si>
  <si>
    <t>标准双人房&lt;不退款&gt;&lt;2人入住&gt;</t>
  </si>
  <si>
    <t>Brown/Jermaine</t>
  </si>
  <si>
    <t xml:space="preserve">2451457	</t>
  </si>
  <si>
    <t xml:space="preserve">17572516371	</t>
  </si>
  <si>
    <t>[莎阿南]双溪武洛桔子酒店(Orange Hotel, Sungai Buloh)(39655351)</t>
  </si>
  <si>
    <t>豪华大床房&lt;不退款&gt;&lt;2人入住&gt;</t>
  </si>
  <si>
    <t>Mohd Nor Aziz/Siti Zulaika,Wan Azmy/Wan Nurfarah Husna</t>
  </si>
  <si>
    <t xml:space="preserve">2451545	</t>
  </si>
  <si>
    <t xml:space="preserve">17573138922	</t>
  </si>
  <si>
    <t>[大西洋滩]一片海洋度假酒店及水疗中心(One Ocean Resort and Spa)(39613656)</t>
  </si>
  <si>
    <t>豪华客房1张特大床（景观）&lt;不退款&gt;&lt;2人入住&gt;</t>
  </si>
  <si>
    <t>Taddeau/Tracy</t>
  </si>
  <si>
    <t xml:space="preserve">2451861	</t>
  </si>
  <si>
    <t xml:space="preserve">51296SC218634	</t>
  </si>
  <si>
    <t xml:space="preserve">17574204583	</t>
  </si>
  <si>
    <t>[纳雄耐尔城]贝斯特韦斯特优质马丽娜优质度假酒店(Best Western Plus Marina Gateway Hotel)(37197284)</t>
  </si>
  <si>
    <t>2张大床房&lt;不退款&gt;&lt;2人入住&gt;</t>
  </si>
  <si>
    <t>LIN/YINGCHUN</t>
  </si>
  <si>
    <t xml:space="preserve">2452375	</t>
  </si>
  <si>
    <t xml:space="preserve">17574290147	</t>
  </si>
  <si>
    <t>[布加勒斯特]布加勒斯特市中心诺富特酒店(Novotel Bucharest City Centre)(37226888)</t>
  </si>
  <si>
    <t>高级双床房&lt;不退款&gt;&lt;2人入住&gt;</t>
  </si>
  <si>
    <t>Liu/SiYi</t>
  </si>
  <si>
    <t xml:space="preserve">2452431	</t>
  </si>
  <si>
    <t xml:space="preserve">17574539528	</t>
  </si>
  <si>
    <t>[兰贝斯区]伦敦市政厅丽亭酒店(Park Plaza County Hall London)(37208974)</t>
  </si>
  <si>
    <t>高级双人房&lt;不退款&gt;&lt;2人入住&gt;</t>
  </si>
  <si>
    <t>YIN/XUANHUA,HUANG/YUQI</t>
  </si>
  <si>
    <t xml:space="preserve">2452566	</t>
  </si>
  <si>
    <t>，</t>
  </si>
  <si>
    <t>A220310100515481</t>
  </si>
  <si>
    <t>USD / HKD 当前参考汇率: 7.8196</t>
  </si>
  <si>
    <t>总计： 5961 USD/
46612.64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</si>
  <si>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</si>
  <si>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</si>
  <si>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</si>
  <si>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</si>
  <si>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</si>
  <si>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</si>
  <si>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</si>
  <si>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</si>
  <si>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</si>
  <si>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</si>
  <si>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</si>
  <si>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</si>
  <si>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</si>
  <si>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</si>
  <si>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</si>
  <si>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</si>
  <si>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</si>
  <si>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</si>
  <si>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2022-03-06</t>
  </si>
  <si>
    <t>2452566</t>
  </si>
  <si>
    <t>伦敦市政厅丽亭酒店</t>
  </si>
  <si>
    <t>YIN XUANHUA,HUANG YUQI</t>
  </si>
  <si>
    <t>2022-03-07</t>
  </si>
  <si>
    <t>退房日周结</t>
  </si>
  <si>
    <t>1241.33</t>
  </si>
  <si>
    <t>196.00</t>
  </si>
  <si>
    <t>0</t>
  </si>
  <si>
    <t>0.00</t>
  </si>
  <si>
    <t>携程盛景国际直连</t>
  </si>
  <si>
    <t>01.010677</t>
  </si>
  <si>
    <t>2022-03-06 19:36:38</t>
  </si>
  <si>
    <t>否</t>
  </si>
  <si>
    <t>汇智国际旅游发展有限公司</t>
  </si>
  <si>
    <t>直连</t>
  </si>
  <si>
    <t>2452431</t>
  </si>
  <si>
    <t>布加勒斯特市中心诺富特酒店</t>
  </si>
  <si>
    <t>Liu SiYi</t>
  </si>
  <si>
    <t>449.66</t>
  </si>
  <si>
    <t>71.00</t>
  </si>
  <si>
    <t>2022-03-06 18:30:47</t>
  </si>
  <si>
    <t>2452375</t>
  </si>
  <si>
    <t>贝斯特韦斯特优质马丽娜优质度假酒店</t>
  </si>
  <si>
    <t>LIN YINGCHUN</t>
  </si>
  <si>
    <t>696.66</t>
  </si>
  <si>
    <t>110.00</t>
  </si>
  <si>
    <t>2022-03-06 18:06:54</t>
  </si>
  <si>
    <t>2451861</t>
  </si>
  <si>
    <t>同一海洋温泉度假酒店</t>
  </si>
  <si>
    <t>Taddeau Tracy</t>
  </si>
  <si>
    <t>2039.32</t>
  </si>
  <si>
    <t>322.00</t>
  </si>
  <si>
    <t>2022-03-06 13:05:07</t>
  </si>
  <si>
    <t>2451545</t>
  </si>
  <si>
    <t>双溪毛糯桔子水晶酒店</t>
  </si>
  <si>
    <t>Mohd Nor Aziz Siti Zulaika,Wan Azmy Wan Nurfarah Husna</t>
  </si>
  <si>
    <t>177.33</t>
  </si>
  <si>
    <t>28.00</t>
  </si>
  <si>
    <t>2022-03-06 09:40:26</t>
  </si>
  <si>
    <t>2451457</t>
  </si>
  <si>
    <t>伦敦北华美达酒店</t>
  </si>
  <si>
    <t>Brown Jermaine</t>
  </si>
  <si>
    <t>259.67</t>
  </si>
  <si>
    <t>41.00</t>
  </si>
  <si>
    <t>2022-03-06 07:35:26</t>
  </si>
  <si>
    <t>2451423</t>
  </si>
  <si>
    <t>迈阿密市中心港口假日酒店</t>
  </si>
  <si>
    <t>gregory sheila</t>
  </si>
  <si>
    <t>924.66</t>
  </si>
  <si>
    <t>146.00</t>
  </si>
  <si>
    <t>2022-03-06 06:01:58</t>
  </si>
  <si>
    <t>2451336</t>
  </si>
  <si>
    <t>Pulgar valenzuela Sabrina pulgar</t>
  </si>
  <si>
    <t>2022-03-06 00:01:00</t>
  </si>
  <si>
    <t>2022-03-05</t>
  </si>
  <si>
    <t>2449818</t>
  </si>
  <si>
    <t>曼哈顿金融区假日酒店</t>
  </si>
  <si>
    <t>Wade SaMya</t>
  </si>
  <si>
    <t>912.00</t>
  </si>
  <si>
    <t>144.00</t>
  </si>
  <si>
    <t>2022-03-05 11:15:36</t>
  </si>
  <si>
    <t>2449580</t>
  </si>
  <si>
    <t>凤凰城 FOUND:RE 酒店</t>
  </si>
  <si>
    <t>Yossef adi</t>
  </si>
  <si>
    <t>1139.99</t>
  </si>
  <si>
    <t>180.00</t>
  </si>
  <si>
    <t>2022-03-05 07:46:47</t>
  </si>
  <si>
    <t>2449526</t>
  </si>
  <si>
    <t>可可海滩贝斯特韦斯特套房酒店</t>
  </si>
  <si>
    <t>Law Joseph D,Law Cathy L</t>
  </si>
  <si>
    <t>1063.99</t>
  </si>
  <si>
    <t>168.00</t>
  </si>
  <si>
    <t>2022-03-05 04:52:53</t>
  </si>
  <si>
    <t>2022-03-04</t>
  </si>
  <si>
    <t>2448645</t>
  </si>
  <si>
    <t>新加坡四季酒店</t>
  </si>
  <si>
    <t>XIA ZHONG YANG</t>
  </si>
  <si>
    <t>1931.57</t>
  </si>
  <si>
    <t>305.00</t>
  </si>
  <si>
    <t>2022-03-04 18:17:21</t>
  </si>
  <si>
    <t>2447922</t>
  </si>
  <si>
    <t>玛丽娜戴尔玛度假酒店</t>
  </si>
  <si>
    <t>Alford Chase</t>
  </si>
  <si>
    <t>1551.59</t>
  </si>
  <si>
    <t>245.00</t>
  </si>
  <si>
    <t>2022-03-04 12:16:34</t>
  </si>
  <si>
    <t>2447558</t>
  </si>
  <si>
    <t>底特律米高梅酒店</t>
  </si>
  <si>
    <t>Lewis Lavelle</t>
  </si>
  <si>
    <t>1500.92</t>
  </si>
  <si>
    <t>237.00</t>
  </si>
  <si>
    <t>2022-03-04 08:44:57</t>
  </si>
  <si>
    <t>2022-03-03</t>
  </si>
  <si>
    <t>2445692</t>
  </si>
  <si>
    <t>Bustamante Melissa,Martinez Elias</t>
  </si>
  <si>
    <t>1140.28</t>
  </si>
  <si>
    <t>2022-03-03 09:53:54</t>
  </si>
  <si>
    <t>2022-03-02</t>
  </si>
  <si>
    <t>2444293</t>
  </si>
  <si>
    <t>迪拜丽思卡尔顿酒店</t>
  </si>
  <si>
    <t>Grawe Nicolas</t>
  </si>
  <si>
    <t>17707.31</t>
  </si>
  <si>
    <t>2799.00</t>
  </si>
  <si>
    <t>2022-03-02 14:30:02</t>
  </si>
  <si>
    <t>2022-02-28</t>
  </si>
  <si>
    <t>2439815</t>
  </si>
  <si>
    <t>Nguyen Andrew</t>
  </si>
  <si>
    <t>1139.47</t>
  </si>
  <si>
    <t>2022-02-28 10:58:26</t>
  </si>
  <si>
    <t>2022-02-26</t>
  </si>
  <si>
    <t>2435131</t>
  </si>
  <si>
    <t>Tucker Erin Rose</t>
  </si>
  <si>
    <t>2022-02-26 07:21:41</t>
  </si>
  <si>
    <t>2022-02-24</t>
  </si>
  <si>
    <t>2433075</t>
  </si>
  <si>
    <t>Taylor Aaron</t>
  </si>
  <si>
    <t>272.62</t>
  </si>
  <si>
    <t>43.00</t>
  </si>
  <si>
    <t>2022-02-24 01:20:03</t>
  </si>
  <si>
    <t>2022-02-23</t>
  </si>
  <si>
    <t>2431713</t>
  </si>
  <si>
    <t>曼哈顿中城皇冠假日酒店&amp;度假村HY36</t>
  </si>
  <si>
    <t>ZHANG YUHAN,CAO RUOCHAN</t>
  </si>
  <si>
    <t>836.89</t>
  </si>
  <si>
    <t>132.00</t>
  </si>
  <si>
    <t>2022-02-23 07:57:43</t>
  </si>
  <si>
    <t>2022-02-21</t>
  </si>
  <si>
    <t>2429347</t>
  </si>
  <si>
    <t>世界酒店</t>
  </si>
  <si>
    <t>Azhar Hazida</t>
  </si>
  <si>
    <t>437.45</t>
  </si>
  <si>
    <t>69.00</t>
  </si>
  <si>
    <t>2022-02-21 19:03:07</t>
  </si>
  <si>
    <t>2022-01-15</t>
  </si>
  <si>
    <t>2393476</t>
  </si>
  <si>
    <t>Travelodge London Raynes Park</t>
  </si>
  <si>
    <t>Annabel Hanson Rosemary,Annabel Hanson Rosemary</t>
  </si>
  <si>
    <t>248.56</t>
  </si>
  <si>
    <t>39.00</t>
  </si>
  <si>
    <t>2022-01-15 21:51:18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</si>
</sst>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8" fillId="10" borderId="1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44626</v>
      </c>
      <c r="G2" s="6">
        <v>44627</v>
      </c>
      <c r="H2" s="4">
        <v>1</v>
      </c>
      <c r="I2" s="4">
        <v>1</v>
      </c>
      <c r="J2" s="4">
        <v>1</v>
      </c>
      <c r="K2" s="4" t="s">
        <v>30</v>
      </c>
      <c r="L2" s="4">
        <v>39</v>
      </c>
      <c r="M2" s="4">
        <v>39</v>
      </c>
      <c r="N2" s="4" t="s">
        <v>31</v>
      </c>
      <c r="O2" s="4" t="s">
        <v>32</v>
      </c>
      <c r="P2" s="4" t="s">
        <v>33</v>
      </c>
      <c r="Q2" s="4">
        <v>0</v>
      </c>
      <c r="R2" s="7">
        <v>44576</v>
      </c>
      <c r="S2" s="6">
        <v>44630</v>
      </c>
      <c r="T2" s="4" t="s">
        <v>34</v>
      </c>
      <c r="U2" s="4">
        <v>39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44626</v>
      </c>
      <c r="G3" s="6">
        <v>44627</v>
      </c>
      <c r="H3" s="4">
        <v>1</v>
      </c>
      <c r="I3" s="4">
        <v>1</v>
      </c>
      <c r="J3" s="4">
        <v>1</v>
      </c>
      <c r="K3" s="4" t="s">
        <v>30</v>
      </c>
      <c r="L3" s="4">
        <v>69</v>
      </c>
      <c r="M3" s="4">
        <v>69</v>
      </c>
      <c r="N3" s="4" t="s">
        <v>40</v>
      </c>
      <c r="O3" s="4" t="s">
        <v>32</v>
      </c>
      <c r="P3" s="4" t="s">
        <v>33</v>
      </c>
      <c r="Q3" s="4">
        <v>0</v>
      </c>
      <c r="R3" s="7">
        <v>44613</v>
      </c>
      <c r="S3" s="6">
        <v>44630</v>
      </c>
      <c r="T3" s="4" t="s">
        <v>34</v>
      </c>
      <c r="U3" s="4">
        <v>69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44626</v>
      </c>
      <c r="G4" s="6">
        <v>44627</v>
      </c>
      <c r="H4" s="4">
        <v>1</v>
      </c>
      <c r="I4" s="4">
        <v>1</v>
      </c>
      <c r="J4" s="4">
        <v>1</v>
      </c>
      <c r="K4" s="4" t="s">
        <v>30</v>
      </c>
      <c r="L4" s="4">
        <v>132</v>
      </c>
      <c r="M4" s="4">
        <v>132</v>
      </c>
      <c r="N4" s="4" t="s">
        <v>46</v>
      </c>
      <c r="O4" s="4" t="s">
        <v>32</v>
      </c>
      <c r="P4" s="4" t="s">
        <v>33</v>
      </c>
      <c r="Q4" s="4">
        <v>0</v>
      </c>
      <c r="R4" s="7">
        <v>44615</v>
      </c>
      <c r="S4" s="6">
        <v>44630</v>
      </c>
      <c r="T4" s="4" t="s">
        <v>34</v>
      </c>
      <c r="U4" s="4">
        <v>132</v>
      </c>
      <c r="V4" s="4">
        <v>0</v>
      </c>
      <c r="W4" s="4">
        <v>0</v>
      </c>
      <c r="X4" s="4" t="s">
        <v>36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44626</v>
      </c>
      <c r="G5" s="6">
        <v>44627</v>
      </c>
      <c r="H5" s="4">
        <v>1</v>
      </c>
      <c r="I5" s="4">
        <v>1</v>
      </c>
      <c r="J5" s="4">
        <v>1</v>
      </c>
      <c r="K5" s="4" t="s">
        <v>30</v>
      </c>
      <c r="L5" s="4">
        <v>43</v>
      </c>
      <c r="M5" s="4">
        <v>43</v>
      </c>
      <c r="N5" s="4" t="s">
        <v>51</v>
      </c>
      <c r="O5" s="4" t="s">
        <v>32</v>
      </c>
      <c r="P5" s="4" t="s">
        <v>33</v>
      </c>
      <c r="Q5" s="4">
        <v>0</v>
      </c>
      <c r="R5" s="7">
        <v>44616</v>
      </c>
      <c r="S5" s="6">
        <v>44630</v>
      </c>
      <c r="T5" s="4" t="s">
        <v>34</v>
      </c>
      <c r="U5" s="4">
        <v>43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44626</v>
      </c>
      <c r="G6" s="6">
        <v>44627</v>
      </c>
      <c r="H6" s="4">
        <v>1</v>
      </c>
      <c r="I6" s="4">
        <v>1</v>
      </c>
      <c r="J6" s="4">
        <v>1</v>
      </c>
      <c r="K6" s="4" t="s">
        <v>30</v>
      </c>
      <c r="L6" s="4">
        <v>180</v>
      </c>
      <c r="M6" s="4">
        <v>180</v>
      </c>
      <c r="N6" s="4" t="s">
        <v>55</v>
      </c>
      <c r="O6" s="4" t="s">
        <v>32</v>
      </c>
      <c r="P6" s="4" t="s">
        <v>33</v>
      </c>
      <c r="Q6" s="4">
        <v>0</v>
      </c>
      <c r="R6" s="7">
        <v>44618</v>
      </c>
      <c r="S6" s="6">
        <v>44630</v>
      </c>
      <c r="T6" s="4" t="s">
        <v>34</v>
      </c>
      <c r="U6" s="4">
        <v>180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44626</v>
      </c>
      <c r="G7" s="6">
        <v>44627</v>
      </c>
      <c r="H7" s="4">
        <v>1</v>
      </c>
      <c r="I7" s="4">
        <v>1</v>
      </c>
      <c r="J7" s="4">
        <v>1</v>
      </c>
      <c r="K7" s="4" t="s">
        <v>30</v>
      </c>
      <c r="L7" s="4">
        <v>180</v>
      </c>
      <c r="M7" s="4">
        <v>180</v>
      </c>
      <c r="N7" s="4" t="s">
        <v>58</v>
      </c>
      <c r="O7" s="4" t="s">
        <v>32</v>
      </c>
      <c r="P7" s="4" t="s">
        <v>33</v>
      </c>
      <c r="Q7" s="4">
        <v>0</v>
      </c>
      <c r="R7" s="7">
        <v>44620</v>
      </c>
      <c r="S7" s="6">
        <v>44630</v>
      </c>
      <c r="T7" s="4" t="s">
        <v>34</v>
      </c>
      <c r="U7" s="4">
        <v>180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44624</v>
      </c>
      <c r="G8" s="6">
        <v>44627</v>
      </c>
      <c r="H8" s="4">
        <v>1</v>
      </c>
      <c r="I8" s="4">
        <v>3</v>
      </c>
      <c r="J8" s="4">
        <v>3</v>
      </c>
      <c r="K8" s="4" t="s">
        <v>30</v>
      </c>
      <c r="L8" s="4">
        <v>2799</v>
      </c>
      <c r="M8" s="4">
        <v>2799</v>
      </c>
      <c r="N8" s="4" t="s">
        <v>63</v>
      </c>
      <c r="O8" s="4" t="s">
        <v>32</v>
      </c>
      <c r="P8" s="4" t="s">
        <v>33</v>
      </c>
      <c r="Q8" s="4">
        <v>0</v>
      </c>
      <c r="R8" s="7">
        <v>44622</v>
      </c>
      <c r="S8" s="6">
        <v>44630</v>
      </c>
      <c r="T8" s="4" t="s">
        <v>34</v>
      </c>
      <c r="U8" s="4">
        <v>2799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44626</v>
      </c>
      <c r="G9" s="6">
        <v>44627</v>
      </c>
      <c r="H9" s="4">
        <v>1</v>
      </c>
      <c r="I9" s="4">
        <v>1</v>
      </c>
      <c r="J9" s="4">
        <v>1</v>
      </c>
      <c r="K9" s="4" t="s">
        <v>30</v>
      </c>
      <c r="L9" s="4">
        <v>180</v>
      </c>
      <c r="M9" s="4">
        <v>180</v>
      </c>
      <c r="N9" s="4" t="s">
        <v>67</v>
      </c>
      <c r="O9" s="4" t="s">
        <v>32</v>
      </c>
      <c r="P9" s="4" t="s">
        <v>33</v>
      </c>
      <c r="Q9" s="4">
        <v>0</v>
      </c>
      <c r="R9" s="7">
        <v>44623</v>
      </c>
      <c r="S9" s="6">
        <v>44630</v>
      </c>
      <c r="T9" s="4" t="s">
        <v>34</v>
      </c>
      <c r="U9" s="4">
        <v>180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44626</v>
      </c>
      <c r="G10" s="6">
        <v>44627</v>
      </c>
      <c r="H10" s="4">
        <v>1</v>
      </c>
      <c r="I10" s="4">
        <v>1</v>
      </c>
      <c r="J10" s="4">
        <v>1</v>
      </c>
      <c r="K10" s="4" t="s">
        <v>30</v>
      </c>
      <c r="L10" s="4">
        <v>237</v>
      </c>
      <c r="M10" s="4">
        <v>237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44624</v>
      </c>
      <c r="S10" s="6">
        <v>44630</v>
      </c>
      <c r="T10" s="4" t="s">
        <v>34</v>
      </c>
      <c r="U10" s="4">
        <v>237</v>
      </c>
      <c r="V10" s="4">
        <v>0</v>
      </c>
      <c r="W10" s="4">
        <v>0</v>
      </c>
      <c r="X10" s="4" t="s">
        <v>36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44626</v>
      </c>
      <c r="G11" s="6">
        <v>44627</v>
      </c>
      <c r="H11" s="4">
        <v>1</v>
      </c>
      <c r="I11" s="4">
        <v>1</v>
      </c>
      <c r="J11" s="4">
        <v>1</v>
      </c>
      <c r="K11" s="4" t="s">
        <v>30</v>
      </c>
      <c r="L11" s="4">
        <v>245</v>
      </c>
      <c r="M11" s="4">
        <v>245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44624</v>
      </c>
      <c r="S11" s="6">
        <v>44630</v>
      </c>
      <c r="T11" s="4" t="s">
        <v>34</v>
      </c>
      <c r="U11" s="4">
        <v>245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44626</v>
      </c>
      <c r="G12" s="6">
        <v>44627</v>
      </c>
      <c r="H12" s="4">
        <v>1</v>
      </c>
      <c r="I12" s="4">
        <v>1</v>
      </c>
      <c r="J12" s="4">
        <v>1</v>
      </c>
      <c r="K12" s="4" t="s">
        <v>30</v>
      </c>
      <c r="L12" s="4">
        <v>305</v>
      </c>
      <c r="M12" s="4">
        <v>305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44624</v>
      </c>
      <c r="S12" s="6">
        <v>44630</v>
      </c>
      <c r="T12" s="4" t="s">
        <v>34</v>
      </c>
      <c r="U12" s="4">
        <v>305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44626</v>
      </c>
      <c r="G13" s="6">
        <v>44627</v>
      </c>
      <c r="H13" s="4">
        <v>1</v>
      </c>
      <c r="I13" s="4">
        <v>1</v>
      </c>
      <c r="J13" s="4">
        <v>1</v>
      </c>
      <c r="K13" s="4" t="s">
        <v>30</v>
      </c>
      <c r="L13" s="4">
        <v>168</v>
      </c>
      <c r="M13" s="4">
        <v>168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44625</v>
      </c>
      <c r="S13" s="6">
        <v>44630</v>
      </c>
      <c r="T13" s="4" t="s">
        <v>34</v>
      </c>
      <c r="U13" s="4">
        <v>168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53</v>
      </c>
      <c r="E14" s="4" t="s">
        <v>54</v>
      </c>
      <c r="F14" s="6">
        <v>44626</v>
      </c>
      <c r="G14" s="6">
        <v>44627</v>
      </c>
      <c r="H14" s="4">
        <v>1</v>
      </c>
      <c r="I14" s="4">
        <v>1</v>
      </c>
      <c r="J14" s="4">
        <v>1</v>
      </c>
      <c r="K14" s="4" t="s">
        <v>30</v>
      </c>
      <c r="L14" s="4">
        <v>180</v>
      </c>
      <c r="M14" s="4">
        <v>180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44625</v>
      </c>
      <c r="S14" s="6">
        <v>44630</v>
      </c>
      <c r="T14" s="4" t="s">
        <v>34</v>
      </c>
      <c r="U14" s="4">
        <v>180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44626</v>
      </c>
      <c r="G15" s="6">
        <v>44627</v>
      </c>
      <c r="H15" s="4">
        <v>1</v>
      </c>
      <c r="I15" s="4">
        <v>1</v>
      </c>
      <c r="J15" s="4">
        <v>1</v>
      </c>
      <c r="K15" s="4" t="s">
        <v>30</v>
      </c>
      <c r="L15" s="4">
        <v>144</v>
      </c>
      <c r="M15" s="4">
        <v>144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44625</v>
      </c>
      <c r="S15" s="6">
        <v>44630</v>
      </c>
      <c r="T15" s="4" t="s">
        <v>34</v>
      </c>
      <c r="U15" s="4">
        <v>144</v>
      </c>
      <c r="V15" s="4">
        <v>0</v>
      </c>
      <c r="W15" s="4">
        <v>0</v>
      </c>
      <c r="X15" s="4" t="s">
        <v>97</v>
      </c>
      <c r="Y15" s="4" t="s">
        <v>36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44626</v>
      </c>
      <c r="G16" s="6">
        <v>44627</v>
      </c>
      <c r="H16" s="4">
        <v>1</v>
      </c>
      <c r="I16" s="4">
        <v>1</v>
      </c>
      <c r="J16" s="4">
        <v>1</v>
      </c>
      <c r="K16" s="4" t="s">
        <v>30</v>
      </c>
      <c r="L16" s="4">
        <v>146</v>
      </c>
      <c r="M16" s="4">
        <v>146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44626</v>
      </c>
      <c r="S16" s="6">
        <v>44630</v>
      </c>
      <c r="T16" s="4" t="s">
        <v>34</v>
      </c>
      <c r="U16" s="4">
        <v>146</v>
      </c>
      <c r="V16" s="4">
        <v>0</v>
      </c>
      <c r="W16" s="4">
        <v>0</v>
      </c>
      <c r="X16" s="4" t="s">
        <v>102</v>
      </c>
      <c r="Y16" s="4" t="s">
        <v>36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99</v>
      </c>
      <c r="E17" s="4" t="s">
        <v>104</v>
      </c>
      <c r="F17" s="6">
        <v>44626</v>
      </c>
      <c r="G17" s="6">
        <v>44627</v>
      </c>
      <c r="H17" s="4">
        <v>1</v>
      </c>
      <c r="I17" s="4">
        <v>1</v>
      </c>
      <c r="J17" s="4">
        <v>1</v>
      </c>
      <c r="K17" s="4" t="s">
        <v>30</v>
      </c>
      <c r="L17" s="4">
        <v>146</v>
      </c>
      <c r="M17" s="4">
        <v>146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44626</v>
      </c>
      <c r="S17" s="6">
        <v>44630</v>
      </c>
      <c r="T17" s="4" t="s">
        <v>34</v>
      </c>
      <c r="U17" s="4">
        <v>146</v>
      </c>
      <c r="V17" s="4">
        <v>0</v>
      </c>
      <c r="W17" s="4">
        <v>0</v>
      </c>
      <c r="X17" s="4" t="s">
        <v>106</v>
      </c>
      <c r="Y17" s="4" t="s">
        <v>36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49</v>
      </c>
      <c r="E18" s="4" t="s">
        <v>108</v>
      </c>
      <c r="F18" s="6">
        <v>44626</v>
      </c>
      <c r="G18" s="6">
        <v>44627</v>
      </c>
      <c r="H18" s="4">
        <v>1</v>
      </c>
      <c r="I18" s="4">
        <v>1</v>
      </c>
      <c r="J18" s="4">
        <v>1</v>
      </c>
      <c r="K18" s="4" t="s">
        <v>30</v>
      </c>
      <c r="L18" s="4">
        <v>41</v>
      </c>
      <c r="M18" s="4">
        <v>41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44626</v>
      </c>
      <c r="S18" s="6">
        <v>44630</v>
      </c>
      <c r="T18" s="4" t="s">
        <v>34</v>
      </c>
      <c r="U18" s="4">
        <v>41</v>
      </c>
      <c r="V18" s="4">
        <v>0</v>
      </c>
      <c r="W18" s="4">
        <v>0</v>
      </c>
      <c r="X18" s="4" t="s">
        <v>110</v>
      </c>
      <c r="Y18" s="4" t="s">
        <v>36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44626</v>
      </c>
      <c r="G19" s="6">
        <v>44627</v>
      </c>
      <c r="H19" s="4">
        <v>1</v>
      </c>
      <c r="I19" s="4">
        <v>1</v>
      </c>
      <c r="J19" s="4">
        <v>1</v>
      </c>
      <c r="K19" s="4" t="s">
        <v>30</v>
      </c>
      <c r="L19" s="4">
        <v>28</v>
      </c>
      <c r="M19" s="4">
        <v>28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44626</v>
      </c>
      <c r="S19" s="6">
        <v>44630</v>
      </c>
      <c r="T19" s="4" t="s">
        <v>34</v>
      </c>
      <c r="U19" s="4">
        <v>28</v>
      </c>
      <c r="V19" s="4">
        <v>0</v>
      </c>
      <c r="W19" s="4">
        <v>0</v>
      </c>
      <c r="X19" s="4" t="s">
        <v>115</v>
      </c>
      <c r="Y19" s="4" t="s">
        <v>36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44626</v>
      </c>
      <c r="G20" s="6">
        <v>44627</v>
      </c>
      <c r="H20" s="4">
        <v>1</v>
      </c>
      <c r="I20" s="4">
        <v>1</v>
      </c>
      <c r="J20" s="4">
        <v>1</v>
      </c>
      <c r="K20" s="4" t="s">
        <v>30</v>
      </c>
      <c r="L20" s="4">
        <v>322</v>
      </c>
      <c r="M20" s="4">
        <v>322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44626</v>
      </c>
      <c r="S20" s="6">
        <v>44630</v>
      </c>
      <c r="T20" s="4" t="s">
        <v>34</v>
      </c>
      <c r="U20" s="4">
        <v>322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44626</v>
      </c>
      <c r="G21" s="6">
        <v>44627</v>
      </c>
      <c r="H21" s="4">
        <v>1</v>
      </c>
      <c r="I21" s="4">
        <v>1</v>
      </c>
      <c r="J21" s="4">
        <v>1</v>
      </c>
      <c r="K21" s="4" t="s">
        <v>30</v>
      </c>
      <c r="L21" s="4">
        <v>110</v>
      </c>
      <c r="M21" s="4">
        <v>110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44626</v>
      </c>
      <c r="S21" s="6">
        <v>44630</v>
      </c>
      <c r="T21" s="4" t="s">
        <v>34</v>
      </c>
      <c r="U21" s="4">
        <v>110</v>
      </c>
      <c r="V21" s="4">
        <v>0</v>
      </c>
      <c r="W21" s="4">
        <v>0</v>
      </c>
      <c r="X21" s="4" t="s">
        <v>126</v>
      </c>
      <c r="Y21" s="4" t="s">
        <v>36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44626</v>
      </c>
      <c r="G22" s="6">
        <v>44627</v>
      </c>
      <c r="H22" s="4">
        <v>1</v>
      </c>
      <c r="I22" s="4">
        <v>1</v>
      </c>
      <c r="J22" s="4">
        <v>1</v>
      </c>
      <c r="K22" s="4" t="s">
        <v>30</v>
      </c>
      <c r="L22" s="4">
        <v>71</v>
      </c>
      <c r="M22" s="4">
        <v>71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44626</v>
      </c>
      <c r="S22" s="6">
        <v>44630</v>
      </c>
      <c r="T22" s="4" t="s">
        <v>34</v>
      </c>
      <c r="U22" s="4">
        <v>71</v>
      </c>
      <c r="V22" s="4">
        <v>0</v>
      </c>
      <c r="W22" s="4">
        <v>0</v>
      </c>
      <c r="X22" s="4" t="s">
        <v>131</v>
      </c>
      <c r="Y22" s="4" t="s">
        <v>36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44626</v>
      </c>
      <c r="G23" s="6">
        <v>44627</v>
      </c>
      <c r="H23" s="4">
        <v>1</v>
      </c>
      <c r="I23" s="4">
        <v>1</v>
      </c>
      <c r="J23" s="4">
        <v>1</v>
      </c>
      <c r="K23" s="4" t="s">
        <v>30</v>
      </c>
      <c r="L23" s="4">
        <v>196</v>
      </c>
      <c r="M23" s="4">
        <v>196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44626</v>
      </c>
      <c r="S23" s="6">
        <v>44630</v>
      </c>
      <c r="T23" s="4" t="s">
        <v>34</v>
      </c>
      <c r="U23" s="4">
        <v>196</v>
      </c>
      <c r="V23" s="4">
        <v>0</v>
      </c>
      <c r="W23" s="4">
        <v>0</v>
      </c>
      <c r="X23" s="4" t="s">
        <v>136</v>
      </c>
      <c r="Y2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H33" sqref="H33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137</v>
      </c>
    </row>
    <row r="2" s="4" customFormat="1" spans="1:9">
      <c r="A2" s="5">
        <v>17183809636</v>
      </c>
      <c r="B2" s="6">
        <v>44626</v>
      </c>
      <c r="C2" s="6">
        <v>44627</v>
      </c>
      <c r="D2" s="4">
        <v>39</v>
      </c>
      <c r="E2" s="4" t="str">
        <f>VLOOKUP(A2,HOP!A:L,12,0)</f>
        <v>39.00</v>
      </c>
      <c r="F2" s="4" t="str">
        <f>VLOOKUP(A2,HOP!A:C,3,0)</f>
        <v>2393476</v>
      </c>
      <c r="G2" s="4">
        <f>D2-E2</f>
        <v>0</v>
      </c>
      <c r="H2" s="4" t="str">
        <f>$H$1&amp;F2</f>
        <v>，2393476</v>
      </c>
      <c r="I2" s="4" t="str">
        <f>VLOOKUP(A2,HOP!A:U,21,0)</f>
        <v>直连</v>
      </c>
    </row>
    <row r="3" s="4" customFormat="1" spans="1:9">
      <c r="A3" s="5">
        <v>17444299042</v>
      </c>
      <c r="B3" s="6">
        <v>44626</v>
      </c>
      <c r="C3" s="6">
        <v>44627</v>
      </c>
      <c r="D3" s="4">
        <v>69</v>
      </c>
      <c r="E3" s="4" t="str">
        <f>VLOOKUP(A3,HOP!A:L,12,0)</f>
        <v>69.00</v>
      </c>
      <c r="F3" s="4" t="str">
        <f>VLOOKUP(A3,HOP!A:C,3,0)</f>
        <v>2429347</v>
      </c>
      <c r="G3" s="4">
        <f t="shared" ref="G3:G23" si="0">D3-E3</f>
        <v>0</v>
      </c>
      <c r="H3" s="4" t="str">
        <f t="shared" ref="H3:H23" si="1">$H$1&amp;F3</f>
        <v>，2429347</v>
      </c>
      <c r="I3" s="4" t="str">
        <f>VLOOKUP(A3,HOP!A:U,21,0)</f>
        <v>直连</v>
      </c>
    </row>
    <row r="4" s="4" customFormat="1" spans="1:9">
      <c r="A4" s="5">
        <v>17455378389</v>
      </c>
      <c r="B4" s="6">
        <v>44626</v>
      </c>
      <c r="C4" s="6">
        <v>44627</v>
      </c>
      <c r="D4" s="4">
        <v>132</v>
      </c>
      <c r="E4" s="4" t="str">
        <f>VLOOKUP(A4,HOP!A:L,12,0)</f>
        <v>132.00</v>
      </c>
      <c r="F4" s="4" t="str">
        <f>VLOOKUP(A4,HOP!A:C,3,0)</f>
        <v>2431713</v>
      </c>
      <c r="G4" s="4">
        <f t="shared" si="0"/>
        <v>0</v>
      </c>
      <c r="H4" s="4" t="str">
        <f t="shared" si="1"/>
        <v>，2431713</v>
      </c>
      <c r="I4" s="4" t="str">
        <f>VLOOKUP(A4,HOP!A:U,21,0)</f>
        <v>直连</v>
      </c>
    </row>
    <row r="5" s="4" customFormat="1" spans="1:9">
      <c r="A5" s="5">
        <v>17464907824</v>
      </c>
      <c r="B5" s="6">
        <v>44626</v>
      </c>
      <c r="C5" s="6">
        <v>44627</v>
      </c>
      <c r="D5" s="4">
        <v>43</v>
      </c>
      <c r="E5" s="4" t="str">
        <f>VLOOKUP(A5,HOP!A:L,12,0)</f>
        <v>43.00</v>
      </c>
      <c r="F5" s="4" t="str">
        <f>VLOOKUP(A5,HOP!A:C,3,0)</f>
        <v>2433075</v>
      </c>
      <c r="G5" s="4">
        <f t="shared" si="0"/>
        <v>0</v>
      </c>
      <c r="H5" s="4" t="str">
        <f t="shared" si="1"/>
        <v>，2433075</v>
      </c>
      <c r="I5" s="4" t="str">
        <f>VLOOKUP(A5,HOP!A:U,21,0)</f>
        <v>直连</v>
      </c>
    </row>
    <row r="6" s="4" customFormat="1" spans="1:9">
      <c r="A6" s="5">
        <v>17491086886</v>
      </c>
      <c r="B6" s="6">
        <v>44626</v>
      </c>
      <c r="C6" s="6">
        <v>44627</v>
      </c>
      <c r="D6" s="4">
        <v>180</v>
      </c>
      <c r="E6" s="4" t="str">
        <f>VLOOKUP(A6,HOP!A:L,12,0)</f>
        <v>180.00</v>
      </c>
      <c r="F6" s="4" t="str">
        <f>VLOOKUP(A6,HOP!A:C,3,0)</f>
        <v>2435131</v>
      </c>
      <c r="G6" s="4">
        <f t="shared" si="0"/>
        <v>0</v>
      </c>
      <c r="H6" s="4" t="str">
        <f t="shared" si="1"/>
        <v>，2435131</v>
      </c>
      <c r="I6" s="4" t="str">
        <f>VLOOKUP(A6,HOP!A:U,21,0)</f>
        <v>直连</v>
      </c>
    </row>
    <row r="7" s="4" customFormat="1" spans="1:9">
      <c r="A7" s="5">
        <v>17510438020</v>
      </c>
      <c r="B7" s="6">
        <v>44626</v>
      </c>
      <c r="C7" s="6">
        <v>44627</v>
      </c>
      <c r="D7" s="4">
        <v>180</v>
      </c>
      <c r="E7" s="4" t="str">
        <f>VLOOKUP(A7,HOP!A:L,12,0)</f>
        <v>180.00</v>
      </c>
      <c r="F7" s="4" t="str">
        <f>VLOOKUP(A7,HOP!A:C,3,0)</f>
        <v>2439815</v>
      </c>
      <c r="G7" s="4">
        <f t="shared" si="0"/>
        <v>0</v>
      </c>
      <c r="H7" s="4" t="str">
        <f t="shared" si="1"/>
        <v>，2439815</v>
      </c>
      <c r="I7" s="4" t="str">
        <f>VLOOKUP(A7,HOP!A:U,21,0)</f>
        <v>直连</v>
      </c>
    </row>
    <row r="8" s="4" customFormat="1" spans="1:9">
      <c r="A8" s="5">
        <v>17533874640</v>
      </c>
      <c r="B8" s="6">
        <v>44624</v>
      </c>
      <c r="C8" s="6">
        <v>44627</v>
      </c>
      <c r="D8" s="4">
        <v>2799</v>
      </c>
      <c r="E8" s="4" t="str">
        <f>VLOOKUP(A8,HOP!A:L,12,0)</f>
        <v>2799.00</v>
      </c>
      <c r="F8" s="4" t="str">
        <f>VLOOKUP(A8,HOP!A:C,3,0)</f>
        <v>2444293</v>
      </c>
      <c r="G8" s="4">
        <f t="shared" si="0"/>
        <v>0</v>
      </c>
      <c r="H8" s="4" t="str">
        <f t="shared" si="1"/>
        <v>，2444293</v>
      </c>
      <c r="I8" s="4" t="str">
        <f>VLOOKUP(A8,HOP!A:U,21,0)</f>
        <v>直连</v>
      </c>
    </row>
    <row r="9" s="4" customFormat="1" spans="1:9">
      <c r="A9" s="5">
        <v>17541343787</v>
      </c>
      <c r="B9" s="6">
        <v>44626</v>
      </c>
      <c r="C9" s="6">
        <v>44627</v>
      </c>
      <c r="D9" s="4">
        <v>180</v>
      </c>
      <c r="E9" s="4" t="str">
        <f>VLOOKUP(A9,HOP!A:L,12,0)</f>
        <v>180.00</v>
      </c>
      <c r="F9" s="4" t="str">
        <f>VLOOKUP(A9,HOP!A:C,3,0)</f>
        <v>2445692</v>
      </c>
      <c r="G9" s="4">
        <f t="shared" si="0"/>
        <v>0</v>
      </c>
      <c r="H9" s="4" t="str">
        <f t="shared" si="1"/>
        <v>，2445692</v>
      </c>
      <c r="I9" s="4" t="str">
        <f>VLOOKUP(A9,HOP!A:U,21,0)</f>
        <v>直连</v>
      </c>
    </row>
    <row r="10" s="4" customFormat="1" spans="1:9">
      <c r="A10" s="5">
        <v>17549889251</v>
      </c>
      <c r="B10" s="6">
        <v>44626</v>
      </c>
      <c r="C10" s="6">
        <v>44627</v>
      </c>
      <c r="D10" s="4">
        <v>237</v>
      </c>
      <c r="E10" s="4" t="str">
        <f>VLOOKUP(A10,HOP!A:L,12,0)</f>
        <v>237.00</v>
      </c>
      <c r="F10" s="4" t="str">
        <f>VLOOKUP(A10,HOP!A:C,3,0)</f>
        <v>2447558</v>
      </c>
      <c r="G10" s="4">
        <f t="shared" si="0"/>
        <v>0</v>
      </c>
      <c r="H10" s="4" t="str">
        <f t="shared" si="1"/>
        <v>，2447558</v>
      </c>
      <c r="I10" s="4" t="str">
        <f>VLOOKUP(A10,HOP!A:U,21,0)</f>
        <v>直连</v>
      </c>
    </row>
    <row r="11" s="4" customFormat="1" spans="1:9">
      <c r="A11" s="5">
        <v>17550582694</v>
      </c>
      <c r="B11" s="6">
        <v>44626</v>
      </c>
      <c r="C11" s="6">
        <v>44627</v>
      </c>
      <c r="D11" s="4">
        <v>245</v>
      </c>
      <c r="E11" s="4" t="str">
        <f>VLOOKUP(A11,HOP!A:L,12,0)</f>
        <v>245.00</v>
      </c>
      <c r="F11" s="4" t="str">
        <f>VLOOKUP(A11,HOP!A:C,3,0)</f>
        <v>2447922</v>
      </c>
      <c r="G11" s="4">
        <f t="shared" si="0"/>
        <v>0</v>
      </c>
      <c r="H11" s="4" t="str">
        <f t="shared" si="1"/>
        <v>，2447922</v>
      </c>
      <c r="I11" s="4" t="str">
        <f>VLOOKUP(A11,HOP!A:U,21,0)</f>
        <v>直连</v>
      </c>
    </row>
    <row r="12" s="4" customFormat="1" spans="1:9">
      <c r="A12" s="5">
        <v>17556800841</v>
      </c>
      <c r="B12" s="6">
        <v>44626</v>
      </c>
      <c r="C12" s="6">
        <v>44627</v>
      </c>
      <c r="D12" s="4">
        <v>305</v>
      </c>
      <c r="E12" s="4" t="str">
        <f>VLOOKUP(A12,HOP!A:L,12,0)</f>
        <v>305.00</v>
      </c>
      <c r="F12" s="4" t="str">
        <f>VLOOKUP(A12,HOP!A:C,3,0)</f>
        <v>2448645</v>
      </c>
      <c r="G12" s="4">
        <f t="shared" si="0"/>
        <v>0</v>
      </c>
      <c r="H12" s="4" t="str">
        <f t="shared" si="1"/>
        <v>，2448645</v>
      </c>
      <c r="I12" s="4" t="str">
        <f>VLOOKUP(A12,HOP!A:U,21,0)</f>
        <v>直连</v>
      </c>
    </row>
    <row r="13" s="4" customFormat="1" spans="1:9">
      <c r="A13" s="5">
        <v>17558694393</v>
      </c>
      <c r="B13" s="6">
        <v>44626</v>
      </c>
      <c r="C13" s="6">
        <v>44627</v>
      </c>
      <c r="D13" s="4">
        <v>168</v>
      </c>
      <c r="E13" s="4" t="str">
        <f>VLOOKUP(A13,HOP!A:L,12,0)</f>
        <v>168.00</v>
      </c>
      <c r="F13" s="4" t="str">
        <f>VLOOKUP(A13,HOP!A:C,3,0)</f>
        <v>2449526</v>
      </c>
      <c r="G13" s="4">
        <f t="shared" si="0"/>
        <v>0</v>
      </c>
      <c r="H13" s="4" t="str">
        <f t="shared" si="1"/>
        <v>，2449526</v>
      </c>
      <c r="I13" s="4" t="str">
        <f>VLOOKUP(A13,HOP!A:U,21,0)</f>
        <v>直连</v>
      </c>
    </row>
    <row r="14" s="4" customFormat="1" spans="1:9">
      <c r="A14" s="5">
        <v>17562955688</v>
      </c>
      <c r="B14" s="6">
        <v>44626</v>
      </c>
      <c r="C14" s="6">
        <v>44627</v>
      </c>
      <c r="D14" s="4">
        <v>180</v>
      </c>
      <c r="E14" s="4" t="str">
        <f>VLOOKUP(A14,HOP!A:L,12,0)</f>
        <v>180.00</v>
      </c>
      <c r="F14" s="4" t="str">
        <f>VLOOKUP(A14,HOP!A:C,3,0)</f>
        <v>2449580</v>
      </c>
      <c r="G14" s="4">
        <f t="shared" si="0"/>
        <v>0</v>
      </c>
      <c r="H14" s="4" t="str">
        <f t="shared" si="1"/>
        <v>，2449580</v>
      </c>
      <c r="I14" s="4" t="str">
        <f>VLOOKUP(A14,HOP!A:U,21,0)</f>
        <v>直连</v>
      </c>
    </row>
    <row r="15" s="4" customFormat="1" spans="1:9">
      <c r="A15" s="5">
        <v>17563719688</v>
      </c>
      <c r="B15" s="6">
        <v>44626</v>
      </c>
      <c r="C15" s="6">
        <v>44627</v>
      </c>
      <c r="D15" s="4">
        <v>144</v>
      </c>
      <c r="E15" s="4" t="str">
        <f>VLOOKUP(A15,HOP!A:L,12,0)</f>
        <v>144.00</v>
      </c>
      <c r="F15" s="4" t="str">
        <f>VLOOKUP(A15,HOP!A:C,3,0)</f>
        <v>2449818</v>
      </c>
      <c r="G15" s="4">
        <f t="shared" si="0"/>
        <v>0</v>
      </c>
      <c r="H15" s="4" t="str">
        <f t="shared" si="1"/>
        <v>，2449818</v>
      </c>
      <c r="I15" s="4" t="str">
        <f>VLOOKUP(A15,HOP!A:U,21,0)</f>
        <v>直连</v>
      </c>
    </row>
    <row r="16" s="4" customFormat="1" spans="1:9">
      <c r="A16" s="5">
        <v>17571910157</v>
      </c>
      <c r="B16" s="6">
        <v>44626</v>
      </c>
      <c r="C16" s="6">
        <v>44627</v>
      </c>
      <c r="D16" s="4">
        <v>146</v>
      </c>
      <c r="E16" s="4" t="str">
        <f>VLOOKUP(A16,HOP!A:L,12,0)</f>
        <v>146.00</v>
      </c>
      <c r="F16" s="4" t="str">
        <f>VLOOKUP(A16,HOP!A:C,3,0)</f>
        <v>2451336</v>
      </c>
      <c r="G16" s="4">
        <f t="shared" si="0"/>
        <v>0</v>
      </c>
      <c r="H16" s="4" t="str">
        <f t="shared" si="1"/>
        <v>，2451336</v>
      </c>
      <c r="I16" s="4" t="str">
        <f>VLOOKUP(A16,HOP!A:U,21,0)</f>
        <v>直连</v>
      </c>
    </row>
    <row r="17" s="4" customFormat="1" spans="1:9">
      <c r="A17" s="5">
        <v>17572291073</v>
      </c>
      <c r="B17" s="6">
        <v>44626</v>
      </c>
      <c r="C17" s="6">
        <v>44627</v>
      </c>
      <c r="D17" s="4">
        <v>146</v>
      </c>
      <c r="E17" s="4" t="str">
        <f>VLOOKUP(A17,HOP!A:L,12,0)</f>
        <v>146.00</v>
      </c>
      <c r="F17" s="4" t="str">
        <f>VLOOKUP(A17,HOP!A:C,3,0)</f>
        <v>2451423</v>
      </c>
      <c r="G17" s="4">
        <f t="shared" si="0"/>
        <v>0</v>
      </c>
      <c r="H17" s="4" t="str">
        <f t="shared" si="1"/>
        <v>，2451423</v>
      </c>
      <c r="I17" s="4" t="str">
        <f>VLOOKUP(A17,HOP!A:U,21,0)</f>
        <v>直连</v>
      </c>
    </row>
    <row r="18" s="4" customFormat="1" spans="1:9">
      <c r="A18" s="5">
        <v>17572336575</v>
      </c>
      <c r="B18" s="6">
        <v>44626</v>
      </c>
      <c r="C18" s="6">
        <v>44627</v>
      </c>
      <c r="D18" s="4">
        <v>41</v>
      </c>
      <c r="E18" s="4" t="str">
        <f>VLOOKUP(A18,HOP!A:L,12,0)</f>
        <v>41.00</v>
      </c>
      <c r="F18" s="4" t="str">
        <f>VLOOKUP(A18,HOP!A:C,3,0)</f>
        <v>2451457</v>
      </c>
      <c r="G18" s="4">
        <f t="shared" si="0"/>
        <v>0</v>
      </c>
      <c r="H18" s="4" t="str">
        <f t="shared" si="1"/>
        <v>，2451457</v>
      </c>
      <c r="I18" s="4" t="str">
        <f>VLOOKUP(A18,HOP!A:U,21,0)</f>
        <v>直连</v>
      </c>
    </row>
    <row r="19" s="4" customFormat="1" spans="1:9">
      <c r="A19" s="5">
        <v>17572516371</v>
      </c>
      <c r="B19" s="6">
        <v>44626</v>
      </c>
      <c r="C19" s="6">
        <v>44627</v>
      </c>
      <c r="D19" s="4">
        <v>28</v>
      </c>
      <c r="E19" s="4" t="str">
        <f>VLOOKUP(A19,HOP!A:L,12,0)</f>
        <v>28.00</v>
      </c>
      <c r="F19" s="4" t="str">
        <f>VLOOKUP(A19,HOP!A:C,3,0)</f>
        <v>2451545</v>
      </c>
      <c r="G19" s="4">
        <f t="shared" si="0"/>
        <v>0</v>
      </c>
      <c r="H19" s="4" t="str">
        <f t="shared" si="1"/>
        <v>，2451545</v>
      </c>
      <c r="I19" s="4" t="str">
        <f>VLOOKUP(A19,HOP!A:U,21,0)</f>
        <v>直连</v>
      </c>
    </row>
    <row r="20" s="4" customFormat="1" spans="1:9">
      <c r="A20" s="5">
        <v>17573138922</v>
      </c>
      <c r="B20" s="6">
        <v>44626</v>
      </c>
      <c r="C20" s="6">
        <v>44627</v>
      </c>
      <c r="D20" s="4">
        <v>322</v>
      </c>
      <c r="E20" s="4" t="str">
        <f>VLOOKUP(A20,HOP!A:L,12,0)</f>
        <v>322.00</v>
      </c>
      <c r="F20" s="4" t="str">
        <f>VLOOKUP(A20,HOP!A:C,3,0)</f>
        <v>2451861</v>
      </c>
      <c r="G20" s="4">
        <f t="shared" si="0"/>
        <v>0</v>
      </c>
      <c r="H20" s="4" t="str">
        <f t="shared" si="1"/>
        <v>，2451861</v>
      </c>
      <c r="I20" s="4" t="str">
        <f>VLOOKUP(A20,HOP!A:U,21,0)</f>
        <v>直连</v>
      </c>
    </row>
    <row r="21" s="4" customFormat="1" spans="1:9">
      <c r="A21" s="5">
        <v>17574204583</v>
      </c>
      <c r="B21" s="6">
        <v>44626</v>
      </c>
      <c r="C21" s="6">
        <v>44627</v>
      </c>
      <c r="D21" s="4">
        <v>110</v>
      </c>
      <c r="E21" s="4" t="str">
        <f>VLOOKUP(A21,HOP!A:L,12,0)</f>
        <v>110.00</v>
      </c>
      <c r="F21" s="4" t="str">
        <f>VLOOKUP(A21,HOP!A:C,3,0)</f>
        <v>2452375</v>
      </c>
      <c r="G21" s="4">
        <f t="shared" si="0"/>
        <v>0</v>
      </c>
      <c r="H21" s="4" t="str">
        <f t="shared" si="1"/>
        <v>，2452375</v>
      </c>
      <c r="I21" s="4" t="str">
        <f>VLOOKUP(A21,HOP!A:U,21,0)</f>
        <v>直连</v>
      </c>
    </row>
    <row r="22" s="4" customFormat="1" spans="1:9">
      <c r="A22" s="5">
        <v>17574290147</v>
      </c>
      <c r="B22" s="6">
        <v>44626</v>
      </c>
      <c r="C22" s="6">
        <v>44627</v>
      </c>
      <c r="D22" s="4">
        <v>71</v>
      </c>
      <c r="E22" s="4" t="str">
        <f>VLOOKUP(A22,HOP!A:L,12,0)</f>
        <v>71.00</v>
      </c>
      <c r="F22" s="4" t="str">
        <f>VLOOKUP(A22,HOP!A:C,3,0)</f>
        <v>2452431</v>
      </c>
      <c r="G22" s="4">
        <f t="shared" si="0"/>
        <v>0</v>
      </c>
      <c r="H22" s="4" t="str">
        <f t="shared" si="1"/>
        <v>，2452431</v>
      </c>
      <c r="I22" s="4" t="str">
        <f>VLOOKUP(A22,HOP!A:U,21,0)</f>
        <v>直连</v>
      </c>
    </row>
    <row r="23" s="4" customFormat="1" spans="1:9">
      <c r="A23" s="5">
        <v>17574539528</v>
      </c>
      <c r="B23" s="6">
        <v>44626</v>
      </c>
      <c r="C23" s="6">
        <v>44627</v>
      </c>
      <c r="D23" s="4">
        <v>196</v>
      </c>
      <c r="E23" s="4" t="str">
        <f>VLOOKUP(A23,HOP!A:L,12,0)</f>
        <v>196.00</v>
      </c>
      <c r="F23" s="4" t="str">
        <f>VLOOKUP(A23,HOP!A:C,3,0)</f>
        <v>2452566</v>
      </c>
      <c r="G23" s="4">
        <f t="shared" si="0"/>
        <v>0</v>
      </c>
      <c r="H23" s="4" t="str">
        <f t="shared" si="1"/>
        <v>，2452566</v>
      </c>
      <c r="I23" s="4" t="str">
        <f>VLOOKUP(A23,HOP!A:U,21,0)</f>
        <v>直连</v>
      </c>
    </row>
    <row r="25" spans="4:4">
      <c r="D25" s="4">
        <f>SUM(D2:D24)</f>
        <v>5961</v>
      </c>
    </row>
    <row r="30" spans="1:1">
      <c r="A30" s="4" t="s">
        <v>138</v>
      </c>
    </row>
    <row r="31" spans="1:1">
      <c r="A31" s="4" t="s">
        <v>139</v>
      </c>
    </row>
    <row r="32" spans="1:1">
      <c r="A32" s="4" t="s">
        <v>140</v>
      </c>
    </row>
  </sheetData>
  <autoFilter ref="A1:XFD23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141</v>
      </c>
      <c r="B1" s="2" t="s">
        <v>142</v>
      </c>
      <c r="C1" s="2" t="s">
        <v>143</v>
      </c>
      <c r="D1" s="2" t="s">
        <v>144</v>
      </c>
      <c r="E1" s="2" t="s">
        <v>13</v>
      </c>
      <c r="F1" s="2" t="s">
        <v>5</v>
      </c>
      <c r="G1" s="2" t="s">
        <v>6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</row>
    <row r="2" s="1" customFormat="1" spans="1:21">
      <c r="A2" s="3">
        <v>17574539528</v>
      </c>
      <c r="B2" s="1" t="s">
        <v>159</v>
      </c>
      <c r="C2" s="1" t="s">
        <v>160</v>
      </c>
      <c r="D2" s="1" t="s">
        <v>161</v>
      </c>
      <c r="E2" s="1" t="s">
        <v>162</v>
      </c>
      <c r="F2" s="1" t="s">
        <v>159</v>
      </c>
      <c r="G2" s="1" t="s">
        <v>163</v>
      </c>
      <c r="H2" s="1" t="s">
        <v>164</v>
      </c>
      <c r="I2" s="1" t="s">
        <v>165</v>
      </c>
      <c r="J2" s="1" t="s">
        <v>30</v>
      </c>
      <c r="K2" s="1" t="s">
        <v>166</v>
      </c>
      <c r="L2" s="1" t="s">
        <v>166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172</v>
      </c>
      <c r="T2" s="1" t="s">
        <v>173</v>
      </c>
      <c r="U2" s="1" t="s">
        <v>174</v>
      </c>
    </row>
    <row r="3" s="1" customFormat="1" spans="1:21">
      <c r="A3" s="3">
        <v>17574290147</v>
      </c>
      <c r="B3" s="1" t="s">
        <v>159</v>
      </c>
      <c r="C3" s="1" t="s">
        <v>175</v>
      </c>
      <c r="D3" s="1" t="s">
        <v>176</v>
      </c>
      <c r="E3" s="1" t="s">
        <v>177</v>
      </c>
      <c r="F3" s="1" t="s">
        <v>159</v>
      </c>
      <c r="G3" s="1" t="s">
        <v>163</v>
      </c>
      <c r="H3" s="1" t="s">
        <v>164</v>
      </c>
      <c r="I3" s="1" t="s">
        <v>178</v>
      </c>
      <c r="J3" s="1" t="s">
        <v>30</v>
      </c>
      <c r="K3" s="1" t="s">
        <v>179</v>
      </c>
      <c r="L3" s="1" t="s">
        <v>179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180</v>
      </c>
      <c r="S3" s="1" t="s">
        <v>172</v>
      </c>
      <c r="T3" s="1" t="s">
        <v>173</v>
      </c>
      <c r="U3" s="1" t="s">
        <v>174</v>
      </c>
    </row>
    <row r="4" s="1" customFormat="1" spans="1:21">
      <c r="A4" s="3">
        <v>17574204583</v>
      </c>
      <c r="B4" s="1" t="s">
        <v>159</v>
      </c>
      <c r="C4" s="1" t="s">
        <v>181</v>
      </c>
      <c r="D4" s="1" t="s">
        <v>182</v>
      </c>
      <c r="E4" s="1" t="s">
        <v>183</v>
      </c>
      <c r="F4" s="1" t="s">
        <v>159</v>
      </c>
      <c r="G4" s="1" t="s">
        <v>163</v>
      </c>
      <c r="H4" s="1" t="s">
        <v>164</v>
      </c>
      <c r="I4" s="1" t="s">
        <v>184</v>
      </c>
      <c r="J4" s="1" t="s">
        <v>30</v>
      </c>
      <c r="K4" s="1" t="s">
        <v>185</v>
      </c>
      <c r="L4" s="1" t="s">
        <v>185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170</v>
      </c>
      <c r="R4" s="1" t="s">
        <v>186</v>
      </c>
      <c r="S4" s="1" t="s">
        <v>172</v>
      </c>
      <c r="T4" s="1" t="s">
        <v>173</v>
      </c>
      <c r="U4" s="1" t="s">
        <v>174</v>
      </c>
    </row>
    <row r="5" s="1" customFormat="1" spans="1:21">
      <c r="A5" s="3">
        <v>17573138922</v>
      </c>
      <c r="B5" s="1" t="s">
        <v>159</v>
      </c>
      <c r="C5" s="1" t="s">
        <v>187</v>
      </c>
      <c r="D5" s="1" t="s">
        <v>188</v>
      </c>
      <c r="E5" s="1" t="s">
        <v>189</v>
      </c>
      <c r="F5" s="1" t="s">
        <v>159</v>
      </c>
      <c r="G5" s="1" t="s">
        <v>163</v>
      </c>
      <c r="H5" s="1" t="s">
        <v>164</v>
      </c>
      <c r="I5" s="1" t="s">
        <v>190</v>
      </c>
      <c r="J5" s="1" t="s">
        <v>30</v>
      </c>
      <c r="K5" s="1" t="s">
        <v>191</v>
      </c>
      <c r="L5" s="1" t="s">
        <v>191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170</v>
      </c>
      <c r="R5" s="1" t="s">
        <v>192</v>
      </c>
      <c r="S5" s="1" t="s">
        <v>172</v>
      </c>
      <c r="T5" s="1" t="s">
        <v>173</v>
      </c>
      <c r="U5" s="1" t="s">
        <v>174</v>
      </c>
    </row>
    <row r="6" s="1" customFormat="1" spans="1:21">
      <c r="A6" s="3">
        <v>17572516371</v>
      </c>
      <c r="B6" s="1" t="s">
        <v>159</v>
      </c>
      <c r="C6" s="1" t="s">
        <v>193</v>
      </c>
      <c r="D6" s="1" t="s">
        <v>194</v>
      </c>
      <c r="E6" s="1" t="s">
        <v>195</v>
      </c>
      <c r="F6" s="1" t="s">
        <v>159</v>
      </c>
      <c r="G6" s="1" t="s">
        <v>163</v>
      </c>
      <c r="H6" s="1" t="s">
        <v>164</v>
      </c>
      <c r="I6" s="1" t="s">
        <v>196</v>
      </c>
      <c r="J6" s="1" t="s">
        <v>30</v>
      </c>
      <c r="K6" s="1" t="s">
        <v>197</v>
      </c>
      <c r="L6" s="1" t="s">
        <v>197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170</v>
      </c>
      <c r="R6" s="1" t="s">
        <v>198</v>
      </c>
      <c r="S6" s="1" t="s">
        <v>172</v>
      </c>
      <c r="T6" s="1" t="s">
        <v>173</v>
      </c>
      <c r="U6" s="1" t="s">
        <v>174</v>
      </c>
    </row>
    <row r="7" s="1" customFormat="1" spans="1:21">
      <c r="A7" s="3">
        <v>17572336575</v>
      </c>
      <c r="B7" s="1" t="s">
        <v>159</v>
      </c>
      <c r="C7" s="1" t="s">
        <v>199</v>
      </c>
      <c r="D7" s="1" t="s">
        <v>200</v>
      </c>
      <c r="E7" s="1" t="s">
        <v>201</v>
      </c>
      <c r="F7" s="1" t="s">
        <v>159</v>
      </c>
      <c r="G7" s="1" t="s">
        <v>163</v>
      </c>
      <c r="H7" s="1" t="s">
        <v>164</v>
      </c>
      <c r="I7" s="1" t="s">
        <v>202</v>
      </c>
      <c r="J7" s="1" t="s">
        <v>30</v>
      </c>
      <c r="K7" s="1" t="s">
        <v>203</v>
      </c>
      <c r="L7" s="1" t="s">
        <v>203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170</v>
      </c>
      <c r="R7" s="1" t="s">
        <v>204</v>
      </c>
      <c r="S7" s="1" t="s">
        <v>172</v>
      </c>
      <c r="T7" s="1" t="s">
        <v>173</v>
      </c>
      <c r="U7" s="1" t="s">
        <v>174</v>
      </c>
    </row>
    <row r="8" s="1" customFormat="1" spans="1:21">
      <c r="A8" s="3">
        <v>17572291073</v>
      </c>
      <c r="B8" s="1" t="s">
        <v>159</v>
      </c>
      <c r="C8" s="1" t="s">
        <v>205</v>
      </c>
      <c r="D8" s="1" t="s">
        <v>206</v>
      </c>
      <c r="E8" s="1" t="s">
        <v>207</v>
      </c>
      <c r="F8" s="1" t="s">
        <v>159</v>
      </c>
      <c r="G8" s="1" t="s">
        <v>163</v>
      </c>
      <c r="H8" s="1" t="s">
        <v>164</v>
      </c>
      <c r="I8" s="1" t="s">
        <v>208</v>
      </c>
      <c r="J8" s="1" t="s">
        <v>30</v>
      </c>
      <c r="K8" s="1" t="s">
        <v>209</v>
      </c>
      <c r="L8" s="1" t="s">
        <v>209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170</v>
      </c>
      <c r="R8" s="1" t="s">
        <v>210</v>
      </c>
      <c r="S8" s="1" t="s">
        <v>172</v>
      </c>
      <c r="T8" s="1" t="s">
        <v>173</v>
      </c>
      <c r="U8" s="1" t="s">
        <v>174</v>
      </c>
    </row>
    <row r="9" s="1" customFormat="1" spans="1:21">
      <c r="A9" s="3">
        <v>17571910157</v>
      </c>
      <c r="B9" s="1" t="s">
        <v>159</v>
      </c>
      <c r="C9" s="1" t="s">
        <v>211</v>
      </c>
      <c r="D9" s="1" t="s">
        <v>206</v>
      </c>
      <c r="E9" s="1" t="s">
        <v>212</v>
      </c>
      <c r="F9" s="1" t="s">
        <v>159</v>
      </c>
      <c r="G9" s="1" t="s">
        <v>163</v>
      </c>
      <c r="H9" s="1" t="s">
        <v>164</v>
      </c>
      <c r="I9" s="1" t="s">
        <v>208</v>
      </c>
      <c r="J9" s="1" t="s">
        <v>30</v>
      </c>
      <c r="K9" s="1" t="s">
        <v>209</v>
      </c>
      <c r="L9" s="1" t="s">
        <v>209</v>
      </c>
      <c r="M9" s="1" t="s">
        <v>167</v>
      </c>
      <c r="N9" s="1" t="s">
        <v>167</v>
      </c>
      <c r="O9" s="1" t="s">
        <v>168</v>
      </c>
      <c r="P9" s="1" t="s">
        <v>169</v>
      </c>
      <c r="Q9" s="1" t="s">
        <v>170</v>
      </c>
      <c r="R9" s="1" t="s">
        <v>213</v>
      </c>
      <c r="S9" s="1" t="s">
        <v>172</v>
      </c>
      <c r="T9" s="1" t="s">
        <v>173</v>
      </c>
      <c r="U9" s="1" t="s">
        <v>174</v>
      </c>
    </row>
    <row r="10" s="1" customFormat="1" spans="1:21">
      <c r="A10" s="3">
        <v>17563719688</v>
      </c>
      <c r="B10" s="1" t="s">
        <v>214</v>
      </c>
      <c r="C10" s="1" t="s">
        <v>215</v>
      </c>
      <c r="D10" s="1" t="s">
        <v>216</v>
      </c>
      <c r="E10" s="1" t="s">
        <v>217</v>
      </c>
      <c r="F10" s="1" t="s">
        <v>159</v>
      </c>
      <c r="G10" s="1" t="s">
        <v>163</v>
      </c>
      <c r="H10" s="1" t="s">
        <v>164</v>
      </c>
      <c r="I10" s="1" t="s">
        <v>218</v>
      </c>
      <c r="J10" s="1" t="s">
        <v>30</v>
      </c>
      <c r="K10" s="1" t="s">
        <v>219</v>
      </c>
      <c r="L10" s="1" t="s">
        <v>219</v>
      </c>
      <c r="M10" s="1" t="s">
        <v>167</v>
      </c>
      <c r="N10" s="1" t="s">
        <v>167</v>
      </c>
      <c r="O10" s="1" t="s">
        <v>168</v>
      </c>
      <c r="P10" s="1" t="s">
        <v>169</v>
      </c>
      <c r="Q10" s="1" t="s">
        <v>170</v>
      </c>
      <c r="R10" s="1" t="s">
        <v>220</v>
      </c>
      <c r="S10" s="1" t="s">
        <v>172</v>
      </c>
      <c r="T10" s="1" t="s">
        <v>173</v>
      </c>
      <c r="U10" s="1" t="s">
        <v>174</v>
      </c>
    </row>
    <row r="11" s="1" customFormat="1" spans="1:21">
      <c r="A11" s="3">
        <v>17562955688</v>
      </c>
      <c r="B11" s="1" t="s">
        <v>214</v>
      </c>
      <c r="C11" s="1" t="s">
        <v>221</v>
      </c>
      <c r="D11" s="1" t="s">
        <v>222</v>
      </c>
      <c r="E11" s="1" t="s">
        <v>223</v>
      </c>
      <c r="F11" s="1" t="s">
        <v>159</v>
      </c>
      <c r="G11" s="1" t="s">
        <v>163</v>
      </c>
      <c r="H11" s="1" t="s">
        <v>164</v>
      </c>
      <c r="I11" s="1" t="s">
        <v>224</v>
      </c>
      <c r="J11" s="1" t="s">
        <v>30</v>
      </c>
      <c r="K11" s="1" t="s">
        <v>225</v>
      </c>
      <c r="L11" s="1" t="s">
        <v>225</v>
      </c>
      <c r="M11" s="1" t="s">
        <v>167</v>
      </c>
      <c r="N11" s="1" t="s">
        <v>167</v>
      </c>
      <c r="O11" s="1" t="s">
        <v>168</v>
      </c>
      <c r="P11" s="1" t="s">
        <v>169</v>
      </c>
      <c r="Q11" s="1" t="s">
        <v>170</v>
      </c>
      <c r="R11" s="1" t="s">
        <v>226</v>
      </c>
      <c r="S11" s="1" t="s">
        <v>172</v>
      </c>
      <c r="T11" s="1" t="s">
        <v>173</v>
      </c>
      <c r="U11" s="1" t="s">
        <v>174</v>
      </c>
    </row>
    <row r="12" s="1" customFormat="1" spans="1:21">
      <c r="A12" s="3">
        <v>17558694393</v>
      </c>
      <c r="B12" s="1" t="s">
        <v>214</v>
      </c>
      <c r="C12" s="1" t="s">
        <v>227</v>
      </c>
      <c r="D12" s="1" t="s">
        <v>228</v>
      </c>
      <c r="E12" s="1" t="s">
        <v>229</v>
      </c>
      <c r="F12" s="1" t="s">
        <v>159</v>
      </c>
      <c r="G12" s="1" t="s">
        <v>163</v>
      </c>
      <c r="H12" s="1" t="s">
        <v>164</v>
      </c>
      <c r="I12" s="1" t="s">
        <v>230</v>
      </c>
      <c r="J12" s="1" t="s">
        <v>30</v>
      </c>
      <c r="K12" s="1" t="s">
        <v>231</v>
      </c>
      <c r="L12" s="1" t="s">
        <v>231</v>
      </c>
      <c r="M12" s="1" t="s">
        <v>167</v>
      </c>
      <c r="N12" s="1" t="s">
        <v>167</v>
      </c>
      <c r="O12" s="1" t="s">
        <v>168</v>
      </c>
      <c r="P12" s="1" t="s">
        <v>169</v>
      </c>
      <c r="Q12" s="1" t="s">
        <v>170</v>
      </c>
      <c r="R12" s="1" t="s">
        <v>232</v>
      </c>
      <c r="S12" s="1" t="s">
        <v>172</v>
      </c>
      <c r="T12" s="1" t="s">
        <v>173</v>
      </c>
      <c r="U12" s="1" t="s">
        <v>174</v>
      </c>
    </row>
    <row r="13" s="1" customFormat="1" spans="1:21">
      <c r="A13" s="3">
        <v>17556800841</v>
      </c>
      <c r="B13" s="1" t="s">
        <v>233</v>
      </c>
      <c r="C13" s="1" t="s">
        <v>234</v>
      </c>
      <c r="D13" s="1" t="s">
        <v>235</v>
      </c>
      <c r="E13" s="1" t="s">
        <v>236</v>
      </c>
      <c r="F13" s="1" t="s">
        <v>159</v>
      </c>
      <c r="G13" s="1" t="s">
        <v>163</v>
      </c>
      <c r="H13" s="1" t="s">
        <v>164</v>
      </c>
      <c r="I13" s="1" t="s">
        <v>237</v>
      </c>
      <c r="J13" s="1" t="s">
        <v>30</v>
      </c>
      <c r="K13" s="1" t="s">
        <v>238</v>
      </c>
      <c r="L13" s="1" t="s">
        <v>238</v>
      </c>
      <c r="M13" s="1" t="s">
        <v>167</v>
      </c>
      <c r="N13" s="1" t="s">
        <v>167</v>
      </c>
      <c r="O13" s="1" t="s">
        <v>168</v>
      </c>
      <c r="P13" s="1" t="s">
        <v>169</v>
      </c>
      <c r="Q13" s="1" t="s">
        <v>170</v>
      </c>
      <c r="R13" s="1" t="s">
        <v>239</v>
      </c>
      <c r="S13" s="1" t="s">
        <v>172</v>
      </c>
      <c r="T13" s="1" t="s">
        <v>173</v>
      </c>
      <c r="U13" s="1" t="s">
        <v>174</v>
      </c>
    </row>
    <row r="14" s="1" customFormat="1" spans="1:21">
      <c r="A14" s="3">
        <v>17550582694</v>
      </c>
      <c r="B14" s="1" t="s">
        <v>233</v>
      </c>
      <c r="C14" s="1" t="s">
        <v>240</v>
      </c>
      <c r="D14" s="1" t="s">
        <v>241</v>
      </c>
      <c r="E14" s="1" t="s">
        <v>242</v>
      </c>
      <c r="F14" s="1" t="s">
        <v>159</v>
      </c>
      <c r="G14" s="1" t="s">
        <v>163</v>
      </c>
      <c r="H14" s="1" t="s">
        <v>164</v>
      </c>
      <c r="I14" s="1" t="s">
        <v>243</v>
      </c>
      <c r="J14" s="1" t="s">
        <v>30</v>
      </c>
      <c r="K14" s="1" t="s">
        <v>244</v>
      </c>
      <c r="L14" s="1" t="s">
        <v>244</v>
      </c>
      <c r="M14" s="1" t="s">
        <v>167</v>
      </c>
      <c r="N14" s="1" t="s">
        <v>167</v>
      </c>
      <c r="O14" s="1" t="s">
        <v>168</v>
      </c>
      <c r="P14" s="1" t="s">
        <v>169</v>
      </c>
      <c r="Q14" s="1" t="s">
        <v>170</v>
      </c>
      <c r="R14" s="1" t="s">
        <v>245</v>
      </c>
      <c r="S14" s="1" t="s">
        <v>172</v>
      </c>
      <c r="T14" s="1" t="s">
        <v>173</v>
      </c>
      <c r="U14" s="1" t="s">
        <v>174</v>
      </c>
    </row>
    <row r="15" s="1" customFormat="1" spans="1:21">
      <c r="A15" s="3">
        <v>17549889251</v>
      </c>
      <c r="B15" s="1" t="s">
        <v>233</v>
      </c>
      <c r="C15" s="1" t="s">
        <v>246</v>
      </c>
      <c r="D15" s="1" t="s">
        <v>247</v>
      </c>
      <c r="E15" s="1" t="s">
        <v>248</v>
      </c>
      <c r="F15" s="1" t="s">
        <v>159</v>
      </c>
      <c r="G15" s="1" t="s">
        <v>163</v>
      </c>
      <c r="H15" s="1" t="s">
        <v>164</v>
      </c>
      <c r="I15" s="1" t="s">
        <v>249</v>
      </c>
      <c r="J15" s="1" t="s">
        <v>30</v>
      </c>
      <c r="K15" s="1" t="s">
        <v>250</v>
      </c>
      <c r="L15" s="1" t="s">
        <v>250</v>
      </c>
      <c r="M15" s="1" t="s">
        <v>167</v>
      </c>
      <c r="N15" s="1" t="s">
        <v>167</v>
      </c>
      <c r="O15" s="1" t="s">
        <v>168</v>
      </c>
      <c r="P15" s="1" t="s">
        <v>169</v>
      </c>
      <c r="Q15" s="1" t="s">
        <v>170</v>
      </c>
      <c r="R15" s="1" t="s">
        <v>251</v>
      </c>
      <c r="S15" s="1" t="s">
        <v>172</v>
      </c>
      <c r="T15" s="1" t="s">
        <v>173</v>
      </c>
      <c r="U15" s="1" t="s">
        <v>174</v>
      </c>
    </row>
    <row r="16" s="1" customFormat="1" spans="1:21">
      <c r="A16" s="3">
        <v>17541343787</v>
      </c>
      <c r="B16" s="1" t="s">
        <v>252</v>
      </c>
      <c r="C16" s="1" t="s">
        <v>253</v>
      </c>
      <c r="D16" s="1" t="s">
        <v>222</v>
      </c>
      <c r="E16" s="1" t="s">
        <v>254</v>
      </c>
      <c r="F16" s="1" t="s">
        <v>159</v>
      </c>
      <c r="G16" s="1" t="s">
        <v>163</v>
      </c>
      <c r="H16" s="1" t="s">
        <v>164</v>
      </c>
      <c r="I16" s="1" t="s">
        <v>255</v>
      </c>
      <c r="J16" s="1" t="s">
        <v>30</v>
      </c>
      <c r="K16" s="1" t="s">
        <v>225</v>
      </c>
      <c r="L16" s="1" t="s">
        <v>225</v>
      </c>
      <c r="M16" s="1" t="s">
        <v>167</v>
      </c>
      <c r="N16" s="1" t="s">
        <v>167</v>
      </c>
      <c r="O16" s="1" t="s">
        <v>168</v>
      </c>
      <c r="P16" s="1" t="s">
        <v>169</v>
      </c>
      <c r="Q16" s="1" t="s">
        <v>170</v>
      </c>
      <c r="R16" s="1" t="s">
        <v>256</v>
      </c>
      <c r="S16" s="1" t="s">
        <v>172</v>
      </c>
      <c r="T16" s="1" t="s">
        <v>173</v>
      </c>
      <c r="U16" s="1" t="s">
        <v>174</v>
      </c>
    </row>
    <row r="17" s="1" customFormat="1" spans="1:21">
      <c r="A17" s="3">
        <v>17533874640</v>
      </c>
      <c r="B17" s="1" t="s">
        <v>257</v>
      </c>
      <c r="C17" s="1" t="s">
        <v>258</v>
      </c>
      <c r="D17" s="1" t="s">
        <v>259</v>
      </c>
      <c r="E17" s="1" t="s">
        <v>260</v>
      </c>
      <c r="F17" s="1" t="s">
        <v>233</v>
      </c>
      <c r="G17" s="1" t="s">
        <v>163</v>
      </c>
      <c r="H17" s="1" t="s">
        <v>164</v>
      </c>
      <c r="I17" s="1" t="s">
        <v>261</v>
      </c>
      <c r="J17" s="1" t="s">
        <v>30</v>
      </c>
      <c r="K17" s="1" t="s">
        <v>262</v>
      </c>
      <c r="L17" s="1" t="s">
        <v>262</v>
      </c>
      <c r="M17" s="1" t="s">
        <v>167</v>
      </c>
      <c r="N17" s="1" t="s">
        <v>167</v>
      </c>
      <c r="O17" s="1" t="s">
        <v>168</v>
      </c>
      <c r="P17" s="1" t="s">
        <v>169</v>
      </c>
      <c r="Q17" s="1" t="s">
        <v>170</v>
      </c>
      <c r="R17" s="1" t="s">
        <v>263</v>
      </c>
      <c r="S17" s="1" t="s">
        <v>172</v>
      </c>
      <c r="T17" s="1" t="s">
        <v>173</v>
      </c>
      <c r="U17" s="1" t="s">
        <v>174</v>
      </c>
    </row>
    <row r="18" s="1" customFormat="1" spans="1:21">
      <c r="A18" s="3">
        <v>17510438020</v>
      </c>
      <c r="B18" s="1" t="s">
        <v>264</v>
      </c>
      <c r="C18" s="1" t="s">
        <v>265</v>
      </c>
      <c r="D18" s="1" t="s">
        <v>222</v>
      </c>
      <c r="E18" s="1" t="s">
        <v>266</v>
      </c>
      <c r="F18" s="1" t="s">
        <v>159</v>
      </c>
      <c r="G18" s="1" t="s">
        <v>163</v>
      </c>
      <c r="H18" s="1" t="s">
        <v>164</v>
      </c>
      <c r="I18" s="1" t="s">
        <v>267</v>
      </c>
      <c r="J18" s="1" t="s">
        <v>30</v>
      </c>
      <c r="K18" s="1" t="s">
        <v>225</v>
      </c>
      <c r="L18" s="1" t="s">
        <v>225</v>
      </c>
      <c r="M18" s="1" t="s">
        <v>167</v>
      </c>
      <c r="N18" s="1" t="s">
        <v>167</v>
      </c>
      <c r="O18" s="1" t="s">
        <v>168</v>
      </c>
      <c r="P18" s="1" t="s">
        <v>169</v>
      </c>
      <c r="Q18" s="1" t="s">
        <v>170</v>
      </c>
      <c r="R18" s="1" t="s">
        <v>268</v>
      </c>
      <c r="S18" s="1" t="s">
        <v>172</v>
      </c>
      <c r="T18" s="1" t="s">
        <v>173</v>
      </c>
      <c r="U18" s="1" t="s">
        <v>174</v>
      </c>
    </row>
    <row r="19" s="1" customFormat="1" spans="1:21">
      <c r="A19" s="3">
        <v>17491086886</v>
      </c>
      <c r="B19" s="1" t="s">
        <v>269</v>
      </c>
      <c r="C19" s="1" t="s">
        <v>270</v>
      </c>
      <c r="D19" s="1" t="s">
        <v>222</v>
      </c>
      <c r="E19" s="1" t="s">
        <v>271</v>
      </c>
      <c r="F19" s="1" t="s">
        <v>159</v>
      </c>
      <c r="G19" s="1" t="s">
        <v>163</v>
      </c>
      <c r="H19" s="1" t="s">
        <v>164</v>
      </c>
      <c r="I19" s="1" t="s">
        <v>267</v>
      </c>
      <c r="J19" s="1" t="s">
        <v>30</v>
      </c>
      <c r="K19" s="1" t="s">
        <v>225</v>
      </c>
      <c r="L19" s="1" t="s">
        <v>225</v>
      </c>
      <c r="M19" s="1" t="s">
        <v>167</v>
      </c>
      <c r="N19" s="1" t="s">
        <v>167</v>
      </c>
      <c r="O19" s="1" t="s">
        <v>168</v>
      </c>
      <c r="P19" s="1" t="s">
        <v>169</v>
      </c>
      <c r="Q19" s="1" t="s">
        <v>170</v>
      </c>
      <c r="R19" s="1" t="s">
        <v>272</v>
      </c>
      <c r="S19" s="1" t="s">
        <v>172</v>
      </c>
      <c r="T19" s="1" t="s">
        <v>173</v>
      </c>
      <c r="U19" s="1" t="s">
        <v>174</v>
      </c>
    </row>
    <row r="20" s="1" customFormat="1" spans="1:21">
      <c r="A20" s="3">
        <v>17464907824</v>
      </c>
      <c r="B20" s="1" t="s">
        <v>273</v>
      </c>
      <c r="C20" s="1" t="s">
        <v>274</v>
      </c>
      <c r="D20" s="1" t="s">
        <v>200</v>
      </c>
      <c r="E20" s="1" t="s">
        <v>275</v>
      </c>
      <c r="F20" s="1" t="s">
        <v>159</v>
      </c>
      <c r="G20" s="1" t="s">
        <v>163</v>
      </c>
      <c r="H20" s="1" t="s">
        <v>164</v>
      </c>
      <c r="I20" s="1" t="s">
        <v>276</v>
      </c>
      <c r="J20" s="1" t="s">
        <v>30</v>
      </c>
      <c r="K20" s="1" t="s">
        <v>277</v>
      </c>
      <c r="L20" s="1" t="s">
        <v>277</v>
      </c>
      <c r="M20" s="1" t="s">
        <v>167</v>
      </c>
      <c r="N20" s="1" t="s">
        <v>167</v>
      </c>
      <c r="O20" s="1" t="s">
        <v>168</v>
      </c>
      <c r="P20" s="1" t="s">
        <v>169</v>
      </c>
      <c r="Q20" s="1" t="s">
        <v>170</v>
      </c>
      <c r="R20" s="1" t="s">
        <v>278</v>
      </c>
      <c r="S20" s="1" t="s">
        <v>172</v>
      </c>
      <c r="T20" s="1" t="s">
        <v>173</v>
      </c>
      <c r="U20" s="1" t="s">
        <v>174</v>
      </c>
    </row>
    <row r="21" s="1" customFormat="1" spans="1:21">
      <c r="A21" s="3">
        <v>17455378389</v>
      </c>
      <c r="B21" s="1" t="s">
        <v>279</v>
      </c>
      <c r="C21" s="1" t="s">
        <v>280</v>
      </c>
      <c r="D21" s="1" t="s">
        <v>281</v>
      </c>
      <c r="E21" s="1" t="s">
        <v>282</v>
      </c>
      <c r="F21" s="1" t="s">
        <v>159</v>
      </c>
      <c r="G21" s="1" t="s">
        <v>163</v>
      </c>
      <c r="H21" s="1" t="s">
        <v>164</v>
      </c>
      <c r="I21" s="1" t="s">
        <v>283</v>
      </c>
      <c r="J21" s="1" t="s">
        <v>30</v>
      </c>
      <c r="K21" s="1" t="s">
        <v>284</v>
      </c>
      <c r="L21" s="1" t="s">
        <v>284</v>
      </c>
      <c r="M21" s="1" t="s">
        <v>167</v>
      </c>
      <c r="N21" s="1" t="s">
        <v>167</v>
      </c>
      <c r="O21" s="1" t="s">
        <v>168</v>
      </c>
      <c r="P21" s="1" t="s">
        <v>169</v>
      </c>
      <c r="Q21" s="1" t="s">
        <v>170</v>
      </c>
      <c r="R21" s="1" t="s">
        <v>285</v>
      </c>
      <c r="S21" s="1" t="s">
        <v>172</v>
      </c>
      <c r="T21" s="1" t="s">
        <v>173</v>
      </c>
      <c r="U21" s="1" t="s">
        <v>174</v>
      </c>
    </row>
    <row r="22" s="1" customFormat="1" spans="1:21">
      <c r="A22" s="3">
        <v>17444299042</v>
      </c>
      <c r="B22" s="1" t="s">
        <v>286</v>
      </c>
      <c r="C22" s="1" t="s">
        <v>287</v>
      </c>
      <c r="D22" s="1" t="s">
        <v>288</v>
      </c>
      <c r="E22" s="1" t="s">
        <v>289</v>
      </c>
      <c r="F22" s="1" t="s">
        <v>159</v>
      </c>
      <c r="G22" s="1" t="s">
        <v>163</v>
      </c>
      <c r="H22" s="1" t="s">
        <v>164</v>
      </c>
      <c r="I22" s="1" t="s">
        <v>290</v>
      </c>
      <c r="J22" s="1" t="s">
        <v>30</v>
      </c>
      <c r="K22" s="1" t="s">
        <v>291</v>
      </c>
      <c r="L22" s="1" t="s">
        <v>291</v>
      </c>
      <c r="M22" s="1" t="s">
        <v>167</v>
      </c>
      <c r="N22" s="1" t="s">
        <v>167</v>
      </c>
      <c r="O22" s="1" t="s">
        <v>168</v>
      </c>
      <c r="P22" s="1" t="s">
        <v>169</v>
      </c>
      <c r="Q22" s="1" t="s">
        <v>170</v>
      </c>
      <c r="R22" s="1" t="s">
        <v>292</v>
      </c>
      <c r="S22" s="1" t="s">
        <v>172</v>
      </c>
      <c r="T22" s="1" t="s">
        <v>173</v>
      </c>
      <c r="U22" s="1" t="s">
        <v>174</v>
      </c>
    </row>
    <row r="23" s="1" customFormat="1" spans="1:21">
      <c r="A23" s="3">
        <v>17183809636</v>
      </c>
      <c r="B23" s="1" t="s">
        <v>293</v>
      </c>
      <c r="C23" s="1" t="s">
        <v>294</v>
      </c>
      <c r="D23" s="1" t="s">
        <v>295</v>
      </c>
      <c r="E23" s="1" t="s">
        <v>296</v>
      </c>
      <c r="F23" s="1" t="s">
        <v>159</v>
      </c>
      <c r="G23" s="1" t="s">
        <v>163</v>
      </c>
      <c r="H23" s="1" t="s">
        <v>164</v>
      </c>
      <c r="I23" s="1" t="s">
        <v>297</v>
      </c>
      <c r="J23" s="1" t="s">
        <v>30</v>
      </c>
      <c r="K23" s="1" t="s">
        <v>298</v>
      </c>
      <c r="L23" s="1" t="s">
        <v>298</v>
      </c>
      <c r="M23" s="1" t="s">
        <v>167</v>
      </c>
      <c r="N23" s="1" t="s">
        <v>167</v>
      </c>
      <c r="O23" s="1" t="s">
        <v>168</v>
      </c>
      <c r="P23" s="1" t="s">
        <v>169</v>
      </c>
      <c r="Q23" s="1" t="s">
        <v>170</v>
      </c>
      <c r="R23" s="1" t="s">
        <v>299</v>
      </c>
      <c r="S23" s="1" t="s">
        <v>172</v>
      </c>
      <c r="T23" s="1" t="s">
        <v>173</v>
      </c>
      <c r="U23" s="1" t="s">
        <v>174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2022-03-10T01:56:09Z</dcterms:created>
  <dcterms:modified xsi:type="dcterms:W3CDTF">2022-03-10T02:05:09Z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5C2E2F36AC02443C9142AC715F16FFA1</vt:lpwstr>
  </property>
  <property fmtid="{D5CDD505-2E9C-101B-9397-08002B2CF9AE}" pid="3" name="KSOProductBuildVer">
    <vt:lpwstr>2052-11.1.0.11365</vt:lpwstr>
  </property>
</Properties>
</file>